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<sst xmlns="http://schemas.openxmlformats.org/spreadsheetml/2006/main" count="45" uniqueCount="44">
  <si>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Massa total, M</t>
  </si>
  <si>
    <t>Massa pendurada, m</t>
  </si>
  <si>
    <t>Posição inicial (cm)</t>
  </si>
  <si>
    <t>Posição final (cm)</t>
  </si>
  <si>
    <t>Instante inicial (s)</t>
  </si>
  <si>
    <t>Instante final (s)</t>
  </si>
  <si>
    <t>Medição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</si>
  <si>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</si>
  <si>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</si>
  <si>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</si>
  <si>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</si>
  <si>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</si>
  <si>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</si>
  <si>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</si>
  <si>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</si>
  <si>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</si>
  <si>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</si>
  <si>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</si>
  <si>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</si>
  <si>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</si>
  <si>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</si>
  <si>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</si>
  <si>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</si>
  <si>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</si>
  <si>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</si>
  <si>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</si>
  <si>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</si>
  <si>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</si>
  <si>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</si>
  <si>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</si>
  <si>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</si>
  <si>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</si>
  <si>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RESIDUAL OUTPUT</t>
  </si>
  <si>
    <t>Observation</t>
  </si>
  <si>
    <t>Predicted Y</t>
  </si>
  <si>
    <t>Residuals</t>
  </si>
  <si>
    <t>Aceleração (m/s2)</t>
  </si>
  <si>
    <t>Tensão [m(g-a)] (N)</t>
  </si>
  <si>
    <t>Tensão [Ma] (N)</t>
  </si>
  <si>
    <t>870+/-70 g</t>
  </si>
  <si>
    <t>(M+m)a</t>
  </si>
  <si>
    <t>mg</t>
  </si>
  <si>
    <t>Deslocamento(m)</t>
  </si>
  <si>
    <t>Tempo(s)</t>
  </si>
</sst>
</file>

<file path=xl/styles.xml><?xml version="1.0" encoding="utf-8"?>
<styleSheet xmlns="http://schemas.openxmlformats.org/spreadsheetml/2006/main">
  <numFmts count="1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Aceleração Versus Tensão</a:t>
            </a:r>
          </a:p>
        </c:rich>
      </c:tx>
      <c:layout>
        <c:manualLayout>
          <c:xMode val="factor"/>
          <c:yMode val="factor"/>
          <c:x val="0.00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1875"/>
          <c:w val="0.718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v>Y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Sheet1!$B$15:$B$20</c:f>
              <c:numCache>
                <c:ptCount val="6"/>
                <c:pt idx="0">
                  <c:v>0.14833322543889574</c:v>
                </c:pt>
                <c:pt idx="1">
                  <c:v>0.2076830946201771</c:v>
                </c:pt>
                <c:pt idx="2">
                  <c:v>0.3314891690518029</c:v>
                </c:pt>
                <c:pt idx="3">
                  <c:v>0.49908969352443344</c:v>
                </c:pt>
                <c:pt idx="4">
                  <c:v>0.6903796508083971</c:v>
                </c:pt>
                <c:pt idx="5">
                  <c:v>1.0811166697369383</c:v>
                </c:pt>
              </c:numCache>
            </c:numRef>
          </c:xVal>
          <c:yVal>
            <c:numRef>
              <c:f>Sheet1!$C$15:$C$20</c:f>
              <c:numCache>
                <c:ptCount val="6"/>
                <c:pt idx="0">
                  <c:v>132.22783481148713</c:v>
                </c:pt>
                <c:pt idx="1">
                  <c:v>227.3379106575018</c:v>
                </c:pt>
                <c:pt idx="2">
                  <c:v>366.43136915769526</c:v>
                </c:pt>
                <c:pt idx="3">
                  <c:v>545.9634349901158</c:v>
                </c:pt>
                <c:pt idx="4">
                  <c:v>716.9271214813792</c:v>
                </c:pt>
                <c:pt idx="5">
                  <c:v>947.7426179995949</c:v>
                </c:pt>
              </c:numCache>
            </c:numRef>
          </c:yVal>
          <c:smooth val="1"/>
        </c:ser>
        <c:ser>
          <c:idx val="1"/>
          <c:order val="1"/>
          <c:tx>
            <c:v>Predicted Y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Sheet1!$B$15:$B$20</c:f>
              <c:numCache>
                <c:ptCount val="6"/>
                <c:pt idx="0">
                  <c:v>0.14833322543889574</c:v>
                </c:pt>
                <c:pt idx="1">
                  <c:v>0.2076830946201771</c:v>
                </c:pt>
                <c:pt idx="2">
                  <c:v>0.3314891690518029</c:v>
                </c:pt>
                <c:pt idx="3">
                  <c:v>0.49908969352443344</c:v>
                </c:pt>
                <c:pt idx="4">
                  <c:v>0.6903796508083971</c:v>
                </c:pt>
                <c:pt idx="5">
                  <c:v>1.0811166697369383</c:v>
                </c:pt>
              </c:numCache>
            </c:numRef>
          </c:xVal>
          <c:yVal>
            <c:numRef>
              <c:f>Sheet1!$C$47:$C$52</c:f>
              <c:numCache>
                <c:ptCount val="6"/>
                <c:pt idx="0">
                  <c:v>189.09292615918142</c:v>
                </c:pt>
                <c:pt idx="1">
                  <c:v>240.80860085942155</c:v>
                </c:pt>
                <c:pt idx="2">
                  <c:v>348.6894565301037</c:v>
                </c:pt>
                <c:pt idx="3">
                  <c:v>494.73146677854254</c:v>
                </c:pt>
                <c:pt idx="4">
                  <c:v>661.4157297902024</c:v>
                </c:pt>
                <c:pt idx="5">
                  <c:v>1001.8921089803231</c:v>
                </c:pt>
              </c:numCache>
            </c:numRef>
          </c:yVal>
          <c:smooth val="1"/>
        </c:ser>
        <c:axId val="50757462"/>
        <c:axId val="54163975"/>
      </c:scatterChart>
      <c:valAx>
        <c:axId val="5075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Aceleração (m/s2)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crossBetween val="midCat"/>
        <c:dispUnits/>
      </c:valAx>
      <c:valAx>
        <c:axId val="5416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Tensão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74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4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Aceleração Versus Tensão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025"/>
          <c:w val="0.904"/>
          <c:h val="0.70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Sheet1!$B$15:$B$20</c:f>
              <c:numCache>
                <c:ptCount val="6"/>
                <c:pt idx="0">
                  <c:v>0.14833322543889574</c:v>
                </c:pt>
                <c:pt idx="1">
                  <c:v>0.2076830946201771</c:v>
                </c:pt>
                <c:pt idx="2">
                  <c:v>0.3314891690518029</c:v>
                </c:pt>
                <c:pt idx="3">
                  <c:v>0.49908969352443344</c:v>
                </c:pt>
                <c:pt idx="4">
                  <c:v>0.6903796508083971</c:v>
                </c:pt>
                <c:pt idx="5">
                  <c:v>1.0811166697369383</c:v>
                </c:pt>
              </c:numCache>
            </c:numRef>
          </c:xVal>
          <c:yVal>
            <c:numRef>
              <c:f>Sheet1!$C$15:$C$20</c:f>
              <c:numCache>
                <c:ptCount val="6"/>
                <c:pt idx="0">
                  <c:v>132.22783481148713</c:v>
                </c:pt>
                <c:pt idx="1">
                  <c:v>227.3379106575018</c:v>
                </c:pt>
                <c:pt idx="2">
                  <c:v>366.43136915769526</c:v>
                </c:pt>
                <c:pt idx="3">
                  <c:v>545.9634349901158</c:v>
                </c:pt>
                <c:pt idx="4">
                  <c:v>716.9271214813792</c:v>
                </c:pt>
                <c:pt idx="5">
                  <c:v>947.7426179995949</c:v>
                </c:pt>
              </c:numCache>
            </c:numRef>
          </c:yVal>
          <c:smooth val="0"/>
        </c:ser>
        <c:axId val="17713728"/>
        <c:axId val="25205825"/>
      </c:scatterChart>
      <c:valAx>
        <c:axId val="1771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(m/s2)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5825"/>
        <c:crosses val="autoZero"/>
        <c:crossBetween val="midCat"/>
        <c:dispUnits/>
      </c:valAx>
      <c:valAx>
        <c:axId val="25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42</xdr:row>
      <xdr:rowOff>123825</xdr:rowOff>
    </xdr:from>
    <xdr:to>
      <xdr:col>9</xdr:col>
      <xdr:colOff>752475</xdr:colOff>
      <xdr:row>62</xdr:row>
      <xdr:rowOff>133350</xdr:rowOff>
    </xdr:to>
    <xdr:graphicFrame>
      <xdr:nvGraphicFramePr>
        <xdr:cNvPr id="1" name="Chart 4"/>
        <xdr:cNvGraphicFramePr/>
      </xdr:nvGraphicFramePr>
      <xdr:xfrm>
        <a:off x="3619500" y="6600825"/>
        <a:ext cx="51149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12</xdr:row>
      <xdr:rowOff>152400</xdr:rowOff>
    </xdr:from>
    <xdr:to>
      <xdr:col>9</xdr:col>
      <xdr:colOff>800100</xdr:colOff>
      <xdr:row>29</xdr:row>
      <xdr:rowOff>38100</xdr:rowOff>
    </xdr:to>
    <xdr:graphicFrame>
      <xdr:nvGraphicFramePr>
        <xdr:cNvPr id="2" name="Chart 5"/>
        <xdr:cNvGraphicFramePr/>
      </xdr:nvGraphicFramePr>
      <xdr:xfrm>
        <a:off x="5191125" y="1847850"/>
        <a:ext cx="35909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6"/>
  <sheetViews>
    <sheetView tabSelected="1" workbookViewId="0" topLeftCell="A1">
      <selection activeCell="J6" sqref="J6"/>
    </sheetView>
  </sheetViews>
  <sheetFormatPr defaultColWidth="9.140625" defaultRowHeight="12.75"/>
  <cols>
    <col min="1" max="1" width="1.8515625" style="1" customWidth="1"/>
    <col min="2" max="2" width="18.7109375" style="1" bestFit="1" customWidth="1"/>
    <col min="3" max="3" width="16.28125" style="1" bestFit="1" customWidth="1"/>
    <col min="4" max="4" width="16.140625" style="1" bestFit="1" customWidth="1"/>
    <col min="5" max="5" width="9.7109375" style="1" customWidth="1"/>
    <col min="6" max="6" width="15.00390625" style="1" bestFit="1" customWidth="1"/>
    <col min="7" max="7" width="13.8515625" style="1" bestFit="1" customWidth="1"/>
    <col min="8" max="8" width="15.57421875" style="1" bestFit="1" customWidth="1"/>
    <col min="9" max="9" width="12.57421875" style="1" bestFit="1" customWidth="1"/>
    <col min="10" max="10" width="12.28125" style="1" bestFit="1" customWidth="1"/>
    <col min="11" max="11" width="13.28125" style="1" bestFit="1" customWidth="1"/>
    <col min="12" max="12" width="19.7109375" style="1" bestFit="1" customWidth="1"/>
    <col min="13" max="13" width="12.140625" style="1" bestFit="1" customWidth="1"/>
    <col min="14" max="14" width="7.140625" style="1" bestFit="1" customWidth="1"/>
    <col min="15" max="15" width="12.140625" style="1" bestFit="1" customWidth="1"/>
    <col min="16" max="16" width="22.421875" style="1" bestFit="1" customWidth="1"/>
    <col min="17" max="16384" width="5.7109375" style="1" customWidth="1"/>
  </cols>
  <sheetData>
    <row r="1" spans="9:16" ht="11.25">
      <c r="I1" s="2"/>
      <c r="J1" s="2"/>
      <c r="K1" s="2"/>
      <c r="L1" s="2"/>
      <c r="M1" s="2"/>
      <c r="N1" s="2"/>
      <c r="O1" s="2"/>
      <c r="P1" s="2"/>
    </row>
    <row r="2" spans="2:16" ht="11.25">
      <c r="B2" s="5" t="s">
        <v>0</v>
      </c>
      <c r="C2" s="6"/>
      <c r="D2" s="6"/>
      <c r="E2" s="6"/>
      <c r="F2" s="6"/>
      <c r="G2" s="6"/>
      <c r="H2" s="6"/>
      <c r="I2" s="7"/>
      <c r="J2" s="2"/>
      <c r="K2" s="2"/>
      <c r="L2" s="2"/>
      <c r="M2" s="2"/>
      <c r="N2" s="2"/>
      <c r="O2" s="2"/>
      <c r="P2" s="2"/>
    </row>
    <row r="3" spans="2:16" ht="11.25">
      <c r="B3" s="8">
        <v>990.3</v>
      </c>
      <c r="C3" s="6"/>
      <c r="D3" s="6"/>
      <c r="E3" s="6"/>
      <c r="F3" s="6"/>
      <c r="G3" s="6"/>
      <c r="H3" s="6"/>
      <c r="I3" s="7"/>
      <c r="J3" s="3"/>
      <c r="K3" s="3"/>
      <c r="L3" s="3"/>
      <c r="M3" s="3"/>
      <c r="N3" s="3"/>
      <c r="O3" s="3"/>
      <c r="P3" s="4"/>
    </row>
    <row r="4" spans="2:16" ht="11.25">
      <c r="B4" s="6"/>
      <c r="C4" s="6"/>
      <c r="D4" s="6"/>
      <c r="E4" s="6"/>
      <c r="F4" s="6"/>
      <c r="G4" s="6"/>
      <c r="H4" s="6"/>
      <c r="I4" s="7"/>
      <c r="J4" s="2"/>
      <c r="K4" s="2"/>
      <c r="L4" s="2"/>
      <c r="M4" s="2"/>
      <c r="N4" s="2"/>
      <c r="O4" s="2"/>
      <c r="P4" s="2"/>
    </row>
    <row r="5" spans="2:16" ht="11.25">
      <c r="B5" s="5" t="s">
        <v>1</v>
      </c>
      <c r="C5" s="5" t="s">
        <v>6</v>
      </c>
      <c r="D5" s="5" t="s">
        <v>2</v>
      </c>
      <c r="E5" s="5" t="s">
        <v>3</v>
      </c>
      <c r="F5" s="5" t="s">
        <v>4</v>
      </c>
      <c r="G5" s="9" t="s">
        <v>5</v>
      </c>
      <c r="H5" s="5" t="s">
        <v>42</v>
      </c>
      <c r="I5" s="5" t="s">
        <v>43</v>
      </c>
      <c r="J5" s="2"/>
      <c r="K5" s="2"/>
      <c r="L5" s="2"/>
      <c r="M5" s="2"/>
      <c r="N5" s="2"/>
      <c r="O5" s="2"/>
      <c r="P5" s="2"/>
    </row>
    <row r="6" spans="2:16" ht="11.25">
      <c r="B6" s="10">
        <f>5+8.7</f>
        <v>13.7</v>
      </c>
      <c r="C6" s="8">
        <v>1</v>
      </c>
      <c r="D6" s="8">
        <v>0.17</v>
      </c>
      <c r="E6" s="8">
        <v>0.713</v>
      </c>
      <c r="F6" s="8">
        <v>0.9018</v>
      </c>
      <c r="G6" s="8">
        <v>3.6076</v>
      </c>
      <c r="H6" s="8">
        <f>E6-D6</f>
        <v>0.5429999999999999</v>
      </c>
      <c r="I6" s="8">
        <f>G6-F6</f>
        <v>2.7058</v>
      </c>
      <c r="J6" s="2"/>
      <c r="K6" s="2"/>
      <c r="L6" s="2"/>
      <c r="M6" s="2"/>
      <c r="N6" s="2"/>
      <c r="O6" s="2"/>
      <c r="P6" s="2"/>
    </row>
    <row r="7" spans="2:16" ht="11.25">
      <c r="B7" s="10">
        <f>15+8.7</f>
        <v>23.7</v>
      </c>
      <c r="C7" s="8">
        <v>1</v>
      </c>
      <c r="D7" s="8">
        <v>0.167</v>
      </c>
      <c r="E7" s="8">
        <v>0.719</v>
      </c>
      <c r="F7" s="8">
        <v>0.3011</v>
      </c>
      <c r="G7" s="8">
        <v>2.6067</v>
      </c>
      <c r="H7" s="8">
        <f>E7-D7</f>
        <v>0.5519999999999999</v>
      </c>
      <c r="I7" s="8">
        <f>G7-F7</f>
        <v>2.3056</v>
      </c>
      <c r="J7" s="2"/>
      <c r="K7" s="2"/>
      <c r="L7" s="2"/>
      <c r="M7" s="2"/>
      <c r="N7" s="2"/>
      <c r="O7" s="2"/>
      <c r="P7" s="2"/>
    </row>
    <row r="8" spans="2:16" ht="11.25">
      <c r="B8" s="10">
        <f>30+8.7</f>
        <v>38.7</v>
      </c>
      <c r="C8" s="8">
        <v>1</v>
      </c>
      <c r="D8" s="8">
        <v>0.168</v>
      </c>
      <c r="E8" s="8">
        <v>0.708</v>
      </c>
      <c r="F8" s="8">
        <v>0.5013</v>
      </c>
      <c r="G8" s="8">
        <v>2.3063</v>
      </c>
      <c r="H8" s="8">
        <f>E8-D8</f>
        <v>0.5399999999999999</v>
      </c>
      <c r="I8" s="8">
        <f>G8-F8</f>
        <v>1.8049999999999997</v>
      </c>
      <c r="J8" s="2"/>
      <c r="K8" s="2"/>
      <c r="L8" s="2"/>
      <c r="M8" s="2"/>
      <c r="N8" s="2"/>
      <c r="O8" s="2"/>
      <c r="P8" s="2"/>
    </row>
    <row r="9" spans="2:9" ht="11.25">
      <c r="B9" s="10">
        <f>50+8.7</f>
        <v>58.7</v>
      </c>
      <c r="C9" s="8">
        <v>1</v>
      </c>
      <c r="D9" s="8">
        <v>0.169</v>
      </c>
      <c r="E9" s="8">
        <v>0.734</v>
      </c>
      <c r="F9" s="8">
        <v>0.3012</v>
      </c>
      <c r="G9" s="8">
        <v>1.8059</v>
      </c>
      <c r="H9" s="8">
        <f>E9-D9</f>
        <v>0.565</v>
      </c>
      <c r="I9" s="8">
        <f>G9-F9</f>
        <v>1.5047000000000001</v>
      </c>
    </row>
    <row r="10" spans="2:9" ht="11.25">
      <c r="B10" s="10">
        <f>70+8.7</f>
        <v>78.7</v>
      </c>
      <c r="C10" s="8">
        <v>1</v>
      </c>
      <c r="D10" s="8">
        <v>0.168</v>
      </c>
      <c r="E10" s="8">
        <v>0.709</v>
      </c>
      <c r="F10" s="8">
        <v>0.4034</v>
      </c>
      <c r="G10" s="8">
        <v>1.6553</v>
      </c>
      <c r="H10" s="8">
        <f>E10-D10</f>
        <v>0.5409999999999999</v>
      </c>
      <c r="I10" s="8">
        <f>G10-F10</f>
        <v>1.2519</v>
      </c>
    </row>
    <row r="11" spans="2:9" ht="11.25">
      <c r="B11" s="8">
        <f>100+8.7</f>
        <v>108.7</v>
      </c>
      <c r="C11" s="8">
        <v>1</v>
      </c>
      <c r="D11" s="8">
        <v>0.17</v>
      </c>
      <c r="E11" s="8">
        <v>0.715</v>
      </c>
      <c r="F11" s="8">
        <v>0.5014</v>
      </c>
      <c r="G11" s="8">
        <v>1.5055</v>
      </c>
      <c r="H11" s="8">
        <f>E11-D11</f>
        <v>0.5449999999999999</v>
      </c>
      <c r="I11" s="8">
        <f>G11-F11</f>
        <v>1.0041000000000002</v>
      </c>
    </row>
    <row r="12" spans="2:8" ht="11.25">
      <c r="B12" s="2"/>
      <c r="C12" s="2"/>
      <c r="D12" s="2"/>
      <c r="E12" s="2"/>
      <c r="F12" s="2"/>
      <c r="G12" s="2"/>
      <c r="H12" s="2"/>
    </row>
    <row r="14" spans="2:6" ht="11.25">
      <c r="B14" s="5" t="s">
        <v>36</v>
      </c>
      <c r="C14" s="5" t="s">
        <v>37</v>
      </c>
      <c r="D14" s="5" t="s">
        <v>38</v>
      </c>
      <c r="E14" s="5" t="s">
        <v>40</v>
      </c>
      <c r="F14" s="5" t="s">
        <v>41</v>
      </c>
    </row>
    <row r="15" spans="2:6" ht="11.25">
      <c r="B15" s="8">
        <f>(2*(E6-D6))/((G6-F6)^2)</f>
        <v>0.14833322543889574</v>
      </c>
      <c r="C15" s="8">
        <f>B6*(9.8-B15)</f>
        <v>132.22783481148713</v>
      </c>
      <c r="D15" s="8">
        <f>990.3*B15</f>
        <v>146.89439315213843</v>
      </c>
      <c r="E15" s="8">
        <f>(B$3+B6)*B15</f>
        <v>148.92655834065133</v>
      </c>
      <c r="F15" s="8">
        <f>B6*9.8</f>
        <v>134.26</v>
      </c>
    </row>
    <row r="16" spans="2:6" ht="11.25">
      <c r="B16" s="8">
        <f>(2*(E7-D7))/((G7-F7)^2)</f>
        <v>0.2076830946201771</v>
      </c>
      <c r="C16" s="8">
        <f>B7*(9.8-B16)</f>
        <v>227.3379106575018</v>
      </c>
      <c r="D16" s="8">
        <f>990.3*B16</f>
        <v>205.66856860236138</v>
      </c>
      <c r="E16" s="8">
        <f>(B$3+B7)*B16</f>
        <v>210.59065794485957</v>
      </c>
      <c r="F16" s="8">
        <f>B7*9.8</f>
        <v>232.26000000000002</v>
      </c>
    </row>
    <row r="17" spans="2:6" ht="11.25">
      <c r="B17" s="8">
        <f>(2*(E8-D8))/((G8-F8)^2)</f>
        <v>0.3314891690518029</v>
      </c>
      <c r="C17" s="8">
        <f>B8*(9.8-B17)</f>
        <v>366.43136915769526</v>
      </c>
      <c r="D17" s="8">
        <f>990.3*B17</f>
        <v>328.2737241120004</v>
      </c>
      <c r="E17" s="8">
        <f>(B$3+B8)*B17</f>
        <v>341.1023549543052</v>
      </c>
      <c r="F17" s="8">
        <f>B8*9.8</f>
        <v>379.26000000000005</v>
      </c>
    </row>
    <row r="18" spans="2:6" ht="11.25">
      <c r="B18" s="8">
        <f>(2*(E9-D9))/((G9-F9)^2)</f>
        <v>0.49908969352443344</v>
      </c>
      <c r="C18" s="8">
        <f>B9*(9.8-B18)</f>
        <v>545.9634349901158</v>
      </c>
      <c r="D18" s="8">
        <f>990.3*B18</f>
        <v>494.2485234972464</v>
      </c>
      <c r="E18" s="8">
        <f>(B$3+B9)*B18</f>
        <v>523.5450885071307</v>
      </c>
      <c r="F18" s="8">
        <f>B9*9.8</f>
        <v>575.2600000000001</v>
      </c>
    </row>
    <row r="19" spans="2:6" ht="11.25">
      <c r="B19" s="8">
        <f>(2*(E10-D10))/((G10-F10)^2)</f>
        <v>0.6903796508083971</v>
      </c>
      <c r="C19" s="8">
        <f>B10*(9.8-B19)</f>
        <v>716.9271214813792</v>
      </c>
      <c r="D19" s="8">
        <f>990.3*B19</f>
        <v>683.6829681955556</v>
      </c>
      <c r="E19" s="8">
        <f>(B$3+B10)*B19</f>
        <v>738.0158467141765</v>
      </c>
      <c r="F19" s="8">
        <f>B10*9.8</f>
        <v>771.2600000000001</v>
      </c>
    </row>
    <row r="20" spans="2:6" ht="11.25">
      <c r="B20" s="8">
        <f>(2*(E11-D11))/((G11-F11)^2)</f>
        <v>1.0811166697369383</v>
      </c>
      <c r="C20" s="8">
        <f>B11*(9.8-B20)</f>
        <v>947.7426179995949</v>
      </c>
      <c r="D20" s="8">
        <f>990.3*B20</f>
        <v>1070.6298380404899</v>
      </c>
      <c r="E20" s="8">
        <f>(B$3+B11)*B20</f>
        <v>1188.1472200408953</v>
      </c>
      <c r="F20" s="8">
        <f>B11*9.8</f>
        <v>1065.2600000000002</v>
      </c>
    </row>
    <row r="22" s="2" customFormat="1" ht="11.25"/>
    <row r="23" spans="2:10" s="2" customFormat="1" ht="12.75">
      <c r="B23" s="11" t="s">
        <v>7</v>
      </c>
      <c r="C23" s="11"/>
      <c r="D23" s="11"/>
      <c r="E23" s="11"/>
      <c r="F23" s="11"/>
      <c r="G23" s="11"/>
      <c r="H23" s="11"/>
      <c r="I23" s="11"/>
      <c r="J23" s="11"/>
    </row>
    <row r="24" spans="2:10" s="2" customFormat="1" ht="13.5" thickBot="1">
      <c r="B24" s="11"/>
      <c r="C24" s="11"/>
      <c r="D24" s="11"/>
      <c r="E24" s="11"/>
      <c r="F24" s="11"/>
      <c r="G24" s="11"/>
      <c r="H24" s="11"/>
      <c r="I24" s="11"/>
      <c r="J24" s="11"/>
    </row>
    <row r="25" spans="2:10" s="2" customFormat="1" ht="12.75">
      <c r="B25" s="12" t="s">
        <v>8</v>
      </c>
      <c r="C25" s="12"/>
      <c r="D25" s="11"/>
      <c r="E25" s="11"/>
      <c r="F25" s="11"/>
      <c r="G25" s="11"/>
      <c r="H25" s="11"/>
      <c r="I25" s="11"/>
      <c r="J25" s="11"/>
    </row>
    <row r="26" spans="2:10" s="2" customFormat="1" ht="12.75">
      <c r="B26" s="13" t="s">
        <v>9</v>
      </c>
      <c r="C26" s="13">
        <v>0.9869340979257001</v>
      </c>
      <c r="D26" s="11"/>
      <c r="E26" s="11"/>
      <c r="F26" s="11"/>
      <c r="G26" s="11"/>
      <c r="H26" s="11"/>
      <c r="I26" s="11"/>
      <c r="J26" s="11"/>
    </row>
    <row r="27" spans="2:10" s="2" customFormat="1" ht="12.75">
      <c r="B27" s="13" t="s">
        <v>10</v>
      </c>
      <c r="C27" s="13">
        <v>0.9740389136484154</v>
      </c>
      <c r="D27" s="11"/>
      <c r="E27" s="11"/>
      <c r="F27" s="11"/>
      <c r="G27" s="11"/>
      <c r="H27" s="11"/>
      <c r="I27" s="11"/>
      <c r="J27" s="11"/>
    </row>
    <row r="28" spans="2:10" s="2" customFormat="1" ht="12.75">
      <c r="B28" s="13" t="s">
        <v>11</v>
      </c>
      <c r="C28" s="13">
        <v>0.9675486420605193</v>
      </c>
      <c r="D28" s="11"/>
      <c r="E28" s="11"/>
      <c r="F28" s="11"/>
      <c r="G28" s="11"/>
      <c r="H28" s="11"/>
      <c r="I28" s="11"/>
      <c r="J28" s="11"/>
    </row>
    <row r="29" spans="2:10" s="2" customFormat="1" ht="12.75">
      <c r="B29" s="13" t="s">
        <v>12</v>
      </c>
      <c r="C29" s="13">
        <v>55.606362315785596</v>
      </c>
      <c r="D29" s="11"/>
      <c r="E29" s="11"/>
      <c r="F29" s="11"/>
      <c r="G29" s="11"/>
      <c r="H29" s="11"/>
      <c r="I29" s="11"/>
      <c r="J29" s="11"/>
    </row>
    <row r="30" spans="2:10" s="2" customFormat="1" ht="13.5" thickBot="1">
      <c r="B30" s="14" t="s">
        <v>13</v>
      </c>
      <c r="C30" s="14">
        <v>6</v>
      </c>
      <c r="D30" s="11"/>
      <c r="E30" s="11"/>
      <c r="F30" s="11"/>
      <c r="G30" s="11"/>
      <c r="H30" s="11"/>
      <c r="I30" s="11"/>
      <c r="J30" s="11"/>
    </row>
    <row r="31" spans="2:10" s="2" customFormat="1" ht="12.75">
      <c r="B31" s="11"/>
      <c r="C31" s="11"/>
      <c r="D31" s="11"/>
      <c r="E31" s="11"/>
      <c r="F31" s="11"/>
      <c r="G31" s="11"/>
      <c r="H31" s="11"/>
      <c r="I31" s="11"/>
      <c r="J31" s="11"/>
    </row>
    <row r="32" spans="2:10" s="2" customFormat="1" ht="13.5" thickBot="1">
      <c r="B32" s="11" t="s">
        <v>14</v>
      </c>
      <c r="C32" s="11"/>
      <c r="D32" s="11"/>
      <c r="E32" s="11"/>
      <c r="F32" s="11"/>
      <c r="G32" s="11"/>
      <c r="H32" s="11"/>
      <c r="I32" s="11"/>
      <c r="J32" s="11"/>
    </row>
    <row r="33" spans="2:10" s="2" customFormat="1" ht="12.75">
      <c r="B33" s="15"/>
      <c r="C33" s="15" t="s">
        <v>19</v>
      </c>
      <c r="D33" s="15" t="s">
        <v>20</v>
      </c>
      <c r="E33" s="15" t="s">
        <v>21</v>
      </c>
      <c r="F33" s="15" t="s">
        <v>22</v>
      </c>
      <c r="G33" s="15" t="s">
        <v>23</v>
      </c>
      <c r="H33" s="11"/>
      <c r="I33" s="11"/>
      <c r="J33" s="11"/>
    </row>
    <row r="34" spans="2:10" s="2" customFormat="1" ht="12.75">
      <c r="B34" s="13" t="s">
        <v>15</v>
      </c>
      <c r="C34" s="13">
        <v>1</v>
      </c>
      <c r="D34" s="13">
        <v>464047.4681306204</v>
      </c>
      <c r="E34" s="13">
        <v>464047.4681306204</v>
      </c>
      <c r="F34" s="13">
        <v>150.07675726003876</v>
      </c>
      <c r="G34" s="13">
        <v>0.0002549614044924889</v>
      </c>
      <c r="H34" s="11"/>
      <c r="I34" s="11"/>
      <c r="J34" s="11"/>
    </row>
    <row r="35" spans="2:10" s="2" customFormat="1" ht="12.75">
      <c r="B35" s="13" t="s">
        <v>16</v>
      </c>
      <c r="C35" s="13">
        <v>4</v>
      </c>
      <c r="D35" s="13">
        <v>12368.270119977684</v>
      </c>
      <c r="E35" s="13">
        <v>3092.067529994421</v>
      </c>
      <c r="F35" s="13"/>
      <c r="G35" s="13"/>
      <c r="H35" s="11"/>
      <c r="I35" s="11"/>
      <c r="J35" s="11"/>
    </row>
    <row r="36" spans="2:10" s="2" customFormat="1" ht="13.5" thickBot="1">
      <c r="B36" s="14" t="s">
        <v>17</v>
      </c>
      <c r="C36" s="14">
        <v>5</v>
      </c>
      <c r="D36" s="14">
        <v>476415.7382505981</v>
      </c>
      <c r="E36" s="14"/>
      <c r="F36" s="14"/>
      <c r="G36" s="14"/>
      <c r="H36" s="11"/>
      <c r="I36" s="11"/>
      <c r="J36" s="11"/>
    </row>
    <row r="37" spans="2:10" s="2" customFormat="1" ht="13.5" thickBot="1">
      <c r="B37" s="11"/>
      <c r="C37" s="11"/>
      <c r="D37" s="11"/>
      <c r="E37" s="11"/>
      <c r="F37" s="11"/>
      <c r="G37" s="11"/>
      <c r="H37" s="11"/>
      <c r="I37" s="11"/>
      <c r="J37" s="11"/>
    </row>
    <row r="38" spans="2:10" s="2" customFormat="1" ht="12.75">
      <c r="B38" s="15"/>
      <c r="C38" s="15" t="s">
        <v>24</v>
      </c>
      <c r="D38" s="15" t="s">
        <v>12</v>
      </c>
      <c r="E38" s="15" t="s">
        <v>25</v>
      </c>
      <c r="F38" s="15" t="s">
        <v>26</v>
      </c>
      <c r="G38" s="15" t="s">
        <v>27</v>
      </c>
      <c r="H38" s="15" t="s">
        <v>28</v>
      </c>
      <c r="I38" s="15" t="s">
        <v>29</v>
      </c>
      <c r="J38" s="15" t="s">
        <v>30</v>
      </c>
    </row>
    <row r="39" spans="2:10" s="2" customFormat="1" ht="12.75">
      <c r="B39" s="13" t="s">
        <v>18</v>
      </c>
      <c r="C39" s="13">
        <v>59.83985551459167</v>
      </c>
      <c r="D39" s="13">
        <v>41.77416989595407</v>
      </c>
      <c r="E39" s="13">
        <v>1.4324606727945373</v>
      </c>
      <c r="F39" s="13">
        <v>0.22528649725689182</v>
      </c>
      <c r="G39" s="13">
        <v>-56.14407424713634</v>
      </c>
      <c r="H39" s="13">
        <v>175.82378527631968</v>
      </c>
      <c r="I39" s="13">
        <v>-56.14407424713634</v>
      </c>
      <c r="J39" s="13">
        <v>175.82378527631968</v>
      </c>
    </row>
    <row r="40" spans="2:10" s="2" customFormat="1" ht="13.5" thickBot="1">
      <c r="B40" s="14" t="s">
        <v>31</v>
      </c>
      <c r="C40" s="14">
        <v>871.369649396818</v>
      </c>
      <c r="D40" s="14">
        <v>71.1288374243287</v>
      </c>
      <c r="E40" s="14">
        <v>12.250581915159733</v>
      </c>
      <c r="F40" s="14">
        <v>0.0002549614044924891</v>
      </c>
      <c r="G40" s="14">
        <v>673.8839278515593</v>
      </c>
      <c r="H40" s="14">
        <v>1068.8553709420767</v>
      </c>
      <c r="I40" s="14">
        <v>673.8839278515593</v>
      </c>
      <c r="J40" s="14">
        <v>1068.8553709420767</v>
      </c>
    </row>
    <row r="41" spans="2:10" s="2" customFormat="1" ht="12.75">
      <c r="B41" s="11"/>
      <c r="C41" s="11"/>
      <c r="D41" s="11"/>
      <c r="E41" s="11"/>
      <c r="F41" s="11"/>
      <c r="G41" s="11"/>
      <c r="H41" s="11"/>
      <c r="I41" s="11"/>
      <c r="J41" s="11"/>
    </row>
    <row r="42" spans="2:10" s="2" customFormat="1" ht="12.75">
      <c r="B42" s="11"/>
      <c r="C42" s="11" t="s">
        <v>39</v>
      </c>
      <c r="D42" s="11"/>
      <c r="E42" s="11"/>
      <c r="F42" s="11"/>
      <c r="G42" s="11"/>
      <c r="H42" s="11"/>
      <c r="I42" s="11"/>
      <c r="J42" s="11"/>
    </row>
    <row r="43" spans="2:10" s="2" customFormat="1" ht="12.75">
      <c r="B43" s="11"/>
      <c r="C43" s="11"/>
      <c r="D43" s="11"/>
      <c r="E43" s="11"/>
      <c r="F43" s="11"/>
      <c r="G43" s="11"/>
      <c r="H43" s="11"/>
      <c r="I43" s="11"/>
      <c r="J43" s="11"/>
    </row>
    <row r="44" spans="2:10" s="2" customFormat="1" ht="12.75">
      <c r="B44" s="11" t="s">
        <v>32</v>
      </c>
      <c r="C44" s="11"/>
      <c r="D44" s="11"/>
      <c r="E44" s="11"/>
      <c r="F44" s="11"/>
      <c r="G44" s="11"/>
      <c r="H44" s="11"/>
      <c r="I44" s="11"/>
      <c r="J44" s="11"/>
    </row>
    <row r="45" spans="2:10" s="2" customFormat="1" ht="13.5" thickBo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s="2" customFormat="1" ht="12.75">
      <c r="B46" s="15" t="s">
        <v>33</v>
      </c>
      <c r="C46" s="15" t="s">
        <v>34</v>
      </c>
      <c r="D46" s="15" t="s">
        <v>35</v>
      </c>
      <c r="E46" s="11"/>
      <c r="F46" s="11"/>
      <c r="G46" s="11"/>
      <c r="H46" s="11"/>
      <c r="I46" s="11"/>
      <c r="J46" s="11"/>
    </row>
    <row r="47" spans="2:10" s="2" customFormat="1" ht="12.75">
      <c r="B47" s="13">
        <v>1</v>
      </c>
      <c r="C47" s="13">
        <v>189.09292615918142</v>
      </c>
      <c r="D47" s="13">
        <v>-56.86509134769429</v>
      </c>
      <c r="E47" s="11"/>
      <c r="F47" s="11"/>
      <c r="G47" s="11"/>
      <c r="H47" s="11"/>
      <c r="I47" s="11"/>
      <c r="J47" s="11"/>
    </row>
    <row r="48" spans="2:10" s="2" customFormat="1" ht="12.75">
      <c r="B48" s="13">
        <v>2</v>
      </c>
      <c r="C48" s="13">
        <v>240.80860085942155</v>
      </c>
      <c r="D48" s="13">
        <v>-13.470690201919751</v>
      </c>
      <c r="E48" s="11"/>
      <c r="F48" s="11"/>
      <c r="G48" s="11"/>
      <c r="H48" s="11"/>
      <c r="I48" s="11"/>
      <c r="J48" s="11"/>
    </row>
    <row r="49" spans="2:10" s="2" customFormat="1" ht="12.75">
      <c r="B49" s="13">
        <v>3</v>
      </c>
      <c r="C49" s="13">
        <v>348.6894565301037</v>
      </c>
      <c r="D49" s="13">
        <v>17.741912627591546</v>
      </c>
      <c r="E49" s="11"/>
      <c r="F49" s="11"/>
      <c r="G49" s="11"/>
      <c r="H49" s="11"/>
      <c r="I49" s="11"/>
      <c r="J49" s="11"/>
    </row>
    <row r="50" spans="2:10" s="2" customFormat="1" ht="12.75">
      <c r="B50" s="13">
        <v>4</v>
      </c>
      <c r="C50" s="13">
        <v>494.73146677854254</v>
      </c>
      <c r="D50" s="13">
        <v>51.2319682115733</v>
      </c>
      <c r="E50" s="11"/>
      <c r="F50" s="11"/>
      <c r="G50" s="11"/>
      <c r="H50" s="11"/>
      <c r="I50" s="11"/>
      <c r="J50" s="11"/>
    </row>
    <row r="51" spans="2:10" s="2" customFormat="1" ht="12.75">
      <c r="B51" s="13">
        <v>5</v>
      </c>
      <c r="C51" s="13">
        <v>661.4157297902024</v>
      </c>
      <c r="D51" s="13">
        <v>55.51139169117687</v>
      </c>
      <c r="E51" s="11"/>
      <c r="F51" s="11"/>
      <c r="G51" s="11"/>
      <c r="H51" s="11"/>
      <c r="I51" s="11"/>
      <c r="J51" s="11"/>
    </row>
    <row r="52" spans="2:10" s="2" customFormat="1" ht="13.5" thickBot="1">
      <c r="B52" s="14">
        <v>6</v>
      </c>
      <c r="C52" s="14">
        <v>1001.8921089803231</v>
      </c>
      <c r="D52" s="14">
        <v>-54.14949098072816</v>
      </c>
      <c r="E52" s="11"/>
      <c r="F52" s="11"/>
      <c r="G52" s="11"/>
      <c r="H52" s="11"/>
      <c r="I52" s="11"/>
      <c r="J52" s="11"/>
    </row>
    <row r="53" spans="2:10" s="2" customFormat="1" ht="11.25">
      <c r="B53" s="7"/>
      <c r="C53" s="7"/>
      <c r="D53" s="7"/>
      <c r="E53" s="7"/>
      <c r="F53" s="7"/>
      <c r="G53" s="7"/>
      <c r="H53" s="7"/>
      <c r="I53" s="7"/>
      <c r="J53" s="7"/>
    </row>
    <row r="54" spans="2:10" s="2" customFormat="1" ht="11.25">
      <c r="B54" s="7"/>
      <c r="C54" s="7"/>
      <c r="D54" s="7"/>
      <c r="E54" s="7"/>
      <c r="F54" s="7"/>
      <c r="G54" s="7"/>
      <c r="H54" s="7"/>
      <c r="I54" s="7"/>
      <c r="J54" s="7"/>
    </row>
    <row r="55" spans="2:10" s="2" customFormat="1" ht="11.25">
      <c r="B55" s="7"/>
      <c r="C55" s="7"/>
      <c r="D55" s="7"/>
      <c r="E55" s="7"/>
      <c r="F55" s="7"/>
      <c r="G55" s="7"/>
      <c r="H55" s="7"/>
      <c r="I55" s="7"/>
      <c r="J55" s="7"/>
    </row>
    <row r="56" spans="2:10" s="2" customFormat="1" ht="11.25">
      <c r="B56" s="7"/>
      <c r="C56" s="7"/>
      <c r="D56" s="7"/>
      <c r="E56" s="7"/>
      <c r="F56" s="7"/>
      <c r="G56" s="7"/>
      <c r="H56" s="7"/>
      <c r="I56" s="7"/>
      <c r="J56" s="7"/>
    </row>
    <row r="57" spans="2:10" s="2" customFormat="1" ht="11.25">
      <c r="B57" s="7"/>
      <c r="C57" s="7"/>
      <c r="D57" s="7"/>
      <c r="E57" s="7"/>
      <c r="F57" s="7"/>
      <c r="G57" s="7"/>
      <c r="H57" s="7"/>
      <c r="I57" s="7"/>
      <c r="J57" s="7"/>
    </row>
    <row r="58" spans="2:10" ht="11.25">
      <c r="B58" s="6"/>
      <c r="C58" s="6"/>
      <c r="D58" s="6"/>
      <c r="E58" s="6"/>
      <c r="F58" s="6"/>
      <c r="G58" s="6"/>
      <c r="H58" s="6"/>
      <c r="I58" s="6"/>
      <c r="J58" s="6"/>
    </row>
    <row r="59" spans="2:10" ht="11.25">
      <c r="B59" s="6"/>
      <c r="C59" s="6"/>
      <c r="D59" s="6"/>
      <c r="E59" s="6"/>
      <c r="F59" s="6"/>
      <c r="G59" s="6"/>
      <c r="H59" s="6"/>
      <c r="I59" s="6"/>
      <c r="J59" s="6"/>
    </row>
    <row r="60" spans="2:10" ht="11.25">
      <c r="B60" s="6"/>
      <c r="C60" s="6"/>
      <c r="D60" s="6"/>
      <c r="E60" s="6"/>
      <c r="F60" s="6"/>
      <c r="G60" s="6"/>
      <c r="H60" s="6"/>
      <c r="I60" s="6"/>
      <c r="J60" s="6"/>
    </row>
    <row r="61" spans="2:10" ht="11.25">
      <c r="B61" s="6"/>
      <c r="C61" s="6"/>
      <c r="D61" s="6"/>
      <c r="E61" s="6"/>
      <c r="F61" s="6"/>
      <c r="G61" s="6"/>
      <c r="H61" s="6"/>
      <c r="I61" s="6"/>
      <c r="J61" s="6"/>
    </row>
    <row r="62" spans="2:10" ht="11.25">
      <c r="B62" s="6"/>
      <c r="C62" s="6"/>
      <c r="D62" s="6"/>
      <c r="E62" s="6"/>
      <c r="F62" s="6"/>
      <c r="G62" s="6"/>
      <c r="H62" s="6"/>
      <c r="I62" s="6"/>
      <c r="J62" s="6"/>
    </row>
    <row r="63" spans="2:10" ht="11.25">
      <c r="B63" s="6"/>
      <c r="C63" s="6"/>
      <c r="D63" s="6"/>
      <c r="E63" s="6"/>
      <c r="F63" s="6"/>
      <c r="G63" s="6"/>
      <c r="H63" s="6"/>
      <c r="I63" s="6"/>
      <c r="J63" s="6"/>
    </row>
    <row r="64" spans="2:10" ht="11.25">
      <c r="B64" s="6"/>
      <c r="C64" s="6"/>
      <c r="D64" s="6"/>
      <c r="E64" s="6"/>
      <c r="F64" s="6"/>
      <c r="G64" s="6"/>
      <c r="H64" s="6"/>
      <c r="I64" s="6"/>
      <c r="J64" s="6"/>
    </row>
    <row r="65" spans="2:10" ht="11.25">
      <c r="B65" s="6"/>
      <c r="C65" s="6"/>
      <c r="D65" s="6"/>
      <c r="E65" s="6"/>
      <c r="F65" s="6"/>
      <c r="G65" s="6"/>
      <c r="H65" s="6"/>
      <c r="I65" s="6"/>
      <c r="J65" s="6"/>
    </row>
    <row r="66" spans="2:10" ht="11.25">
      <c r="B66" s="6"/>
      <c r="C66" s="6"/>
      <c r="D66" s="6"/>
      <c r="E66" s="6"/>
      <c r="F66" s="6"/>
      <c r="G66" s="6"/>
      <c r="H66" s="6"/>
      <c r="I66" s="6"/>
      <c r="J66" s="6"/>
    </row>
    <row r="67" spans="2:10" ht="11.25">
      <c r="B67" s="6"/>
      <c r="C67" s="6"/>
      <c r="D67" s="6"/>
      <c r="E67" s="6"/>
      <c r="F67" s="6"/>
      <c r="G67" s="6"/>
      <c r="H67" s="6"/>
      <c r="I67" s="6"/>
      <c r="J67" s="6"/>
    </row>
    <row r="68" spans="2:10" ht="11.25">
      <c r="B68" s="6"/>
      <c r="C68" s="6"/>
      <c r="D68" s="6"/>
      <c r="E68" s="6"/>
      <c r="F68" s="6"/>
      <c r="G68" s="6"/>
      <c r="H68" s="6"/>
      <c r="I68" s="6"/>
      <c r="J68" s="6"/>
    </row>
    <row r="69" spans="2:10" ht="11.25">
      <c r="B69" s="6"/>
      <c r="C69" s="6"/>
      <c r="D69" s="6"/>
      <c r="E69" s="6"/>
      <c r="F69" s="6"/>
      <c r="G69" s="6"/>
      <c r="H69" s="6"/>
      <c r="I69" s="6"/>
      <c r="J69" s="6"/>
    </row>
    <row r="70" spans="2:10" ht="11.25">
      <c r="B70" s="6"/>
      <c r="C70" s="6"/>
      <c r="D70" s="6"/>
      <c r="E70" s="6"/>
      <c r="F70" s="6"/>
      <c r="G70" s="6"/>
      <c r="H70" s="6"/>
      <c r="I70" s="6"/>
      <c r="J70" s="6"/>
    </row>
    <row r="71" spans="2:10" ht="11.25">
      <c r="B71" s="6"/>
      <c r="C71" s="6"/>
      <c r="D71" s="6"/>
      <c r="E71" s="6"/>
      <c r="F71" s="6"/>
      <c r="G71" s="6"/>
      <c r="H71" s="6"/>
      <c r="I71" s="6"/>
      <c r="J71" s="6"/>
    </row>
    <row r="72" spans="2:10" ht="11.25">
      <c r="B72" s="6"/>
      <c r="C72" s="6"/>
      <c r="D72" s="6"/>
      <c r="E72" s="6"/>
      <c r="F72" s="6"/>
      <c r="G72" s="6"/>
      <c r="H72" s="6"/>
      <c r="I72" s="6"/>
      <c r="J72" s="6"/>
    </row>
    <row r="73" spans="2:10" ht="11.25">
      <c r="B73" s="6"/>
      <c r="C73" s="6"/>
      <c r="D73" s="6"/>
      <c r="E73" s="6"/>
      <c r="F73" s="6"/>
      <c r="G73" s="6"/>
      <c r="H73" s="6"/>
      <c r="I73" s="6"/>
      <c r="J73" s="6"/>
    </row>
    <row r="74" spans="2:10" ht="11.25">
      <c r="B74" s="6"/>
      <c r="C74" s="6"/>
      <c r="D74" s="6"/>
      <c r="E74" s="6"/>
      <c r="F74" s="6"/>
      <c r="G74" s="6"/>
      <c r="H74" s="6"/>
      <c r="I74" s="6"/>
      <c r="J74" s="6"/>
    </row>
    <row r="75" spans="2:10" ht="11.25">
      <c r="B75" s="6"/>
      <c r="C75" s="6"/>
      <c r="D75" s="6"/>
      <c r="E75" s="6"/>
      <c r="F75" s="6"/>
      <c r="G75" s="6"/>
      <c r="H75" s="6"/>
      <c r="I75" s="6"/>
      <c r="J75" s="6"/>
    </row>
    <row r="76" spans="2:10" ht="11.25">
      <c r="B76" s="6"/>
      <c r="C76" s="6"/>
      <c r="D76" s="6"/>
      <c r="E76" s="6"/>
      <c r="F76" s="6"/>
      <c r="G76" s="6"/>
      <c r="H76" s="6"/>
      <c r="I76" s="6"/>
      <c r="J76" s="6"/>
    </row>
    <row r="77" spans="2:10" ht="11.25">
      <c r="B77" s="6"/>
      <c r="C77" s="6"/>
      <c r="D77" s="6"/>
      <c r="E77" s="6"/>
      <c r="F77" s="6"/>
      <c r="G77" s="6"/>
      <c r="H77" s="6"/>
      <c r="I77" s="6"/>
      <c r="J77" s="6"/>
    </row>
    <row r="78" spans="2:10" ht="11.25">
      <c r="B78" s="6"/>
      <c r="C78" s="6"/>
      <c r="D78" s="6"/>
      <c r="E78" s="6"/>
      <c r="F78" s="6"/>
      <c r="G78" s="6"/>
      <c r="H78" s="6"/>
      <c r="I78" s="6"/>
      <c r="J78" s="6"/>
    </row>
    <row r="79" spans="2:10" ht="11.25">
      <c r="B79" s="6"/>
      <c r="C79" s="6"/>
      <c r="D79" s="6"/>
      <c r="E79" s="6"/>
      <c r="F79" s="6"/>
      <c r="G79" s="6"/>
      <c r="H79" s="6"/>
      <c r="I79" s="6"/>
      <c r="J79" s="6"/>
    </row>
    <row r="80" spans="2:10" ht="11.25">
      <c r="B80" s="6"/>
      <c r="C80" s="6"/>
      <c r="D80" s="6"/>
      <c r="E80" s="6"/>
      <c r="F80" s="6"/>
      <c r="G80" s="6"/>
      <c r="H80" s="6"/>
      <c r="I80" s="6"/>
      <c r="J80" s="6"/>
    </row>
    <row r="81" spans="2:10" ht="11.25">
      <c r="B81" s="6"/>
      <c r="C81" s="6"/>
      <c r="D81" s="6"/>
      <c r="E81" s="6"/>
      <c r="F81" s="6"/>
      <c r="G81" s="6"/>
      <c r="H81" s="6"/>
      <c r="I81" s="6"/>
      <c r="J81" s="6"/>
    </row>
    <row r="82" spans="2:10" ht="11.25">
      <c r="B82" s="6"/>
      <c r="C82" s="6"/>
      <c r="D82" s="6"/>
      <c r="E82" s="6"/>
      <c r="F82" s="6"/>
      <c r="G82" s="6"/>
      <c r="H82" s="6"/>
      <c r="I82" s="6"/>
      <c r="J82" s="6"/>
    </row>
    <row r="83" spans="2:10" ht="11.25">
      <c r="B83" s="6"/>
      <c r="C83" s="6"/>
      <c r="D83" s="6"/>
      <c r="E83" s="6"/>
      <c r="F83" s="6"/>
      <c r="G83" s="6"/>
      <c r="H83" s="6"/>
      <c r="I83" s="6"/>
      <c r="J83" s="6"/>
    </row>
    <row r="84" spans="2:10" ht="11.25">
      <c r="B84" s="6"/>
      <c r="C84" s="6"/>
      <c r="D84" s="6"/>
      <c r="E84" s="6"/>
      <c r="F84" s="6"/>
      <c r="G84" s="6"/>
      <c r="H84" s="6"/>
      <c r="I84" s="6"/>
      <c r="J84" s="6"/>
    </row>
    <row r="85" spans="2:10" ht="11.25">
      <c r="B85" s="6"/>
      <c r="C85" s="6"/>
      <c r="D85" s="6"/>
      <c r="E85" s="6"/>
      <c r="F85" s="6"/>
      <c r="G85" s="6"/>
      <c r="H85" s="6"/>
      <c r="I85" s="6"/>
      <c r="J85" s="6"/>
    </row>
    <row r="86" spans="2:10" ht="11.25">
      <c r="B86" s="6"/>
      <c r="C86" s="6"/>
      <c r="D86" s="6"/>
      <c r="E86" s="6"/>
      <c r="F86" s="6"/>
      <c r="G86" s="6"/>
      <c r="H86" s="6"/>
      <c r="I86" s="6"/>
      <c r="J86" s="6"/>
    </row>
    <row r="87" spans="2:10" ht="11.25">
      <c r="B87" s="6"/>
      <c r="C87" s="6"/>
      <c r="D87" s="6"/>
      <c r="E87" s="6"/>
      <c r="F87" s="6"/>
      <c r="G87" s="6"/>
      <c r="H87" s="6"/>
      <c r="I87" s="6"/>
      <c r="J87" s="6"/>
    </row>
    <row r="88" spans="2:10" ht="11.25">
      <c r="B88" s="6"/>
      <c r="C88" s="6"/>
      <c r="D88" s="6"/>
      <c r="E88" s="6"/>
      <c r="F88" s="6"/>
      <c r="G88" s="6"/>
      <c r="H88" s="6"/>
      <c r="I88" s="6"/>
      <c r="J88" s="6"/>
    </row>
    <row r="89" spans="2:10" ht="11.25">
      <c r="B89" s="6"/>
      <c r="C89" s="6"/>
      <c r="D89" s="6"/>
      <c r="E89" s="6"/>
      <c r="F89" s="6"/>
      <c r="G89" s="6"/>
      <c r="H89" s="6"/>
      <c r="I89" s="6"/>
      <c r="J89" s="6"/>
    </row>
    <row r="90" spans="2:10" ht="11.25">
      <c r="B90" s="6"/>
      <c r="C90" s="6"/>
      <c r="D90" s="6"/>
      <c r="E90" s="6"/>
      <c r="F90" s="6"/>
      <c r="G90" s="6"/>
      <c r="H90" s="6"/>
      <c r="I90" s="6"/>
      <c r="J90" s="6"/>
    </row>
    <row r="91" spans="2:10" ht="11.25">
      <c r="B91" s="6"/>
      <c r="C91" s="6"/>
      <c r="D91" s="6"/>
      <c r="E91" s="6"/>
      <c r="F91" s="6"/>
      <c r="G91" s="6"/>
      <c r="H91" s="6"/>
      <c r="I91" s="6"/>
      <c r="J91" s="6"/>
    </row>
    <row r="92" spans="2:10" ht="11.25">
      <c r="B92" s="6"/>
      <c r="C92" s="6"/>
      <c r="D92" s="6"/>
      <c r="E92" s="6"/>
      <c r="F92" s="6"/>
      <c r="G92" s="6"/>
      <c r="H92" s="6"/>
      <c r="I92" s="6"/>
      <c r="J92" s="6"/>
    </row>
    <row r="93" spans="2:10" ht="11.25">
      <c r="B93" s="6"/>
      <c r="C93" s="6"/>
      <c r="D93" s="6"/>
      <c r="E93" s="6"/>
      <c r="F93" s="6"/>
      <c r="G93" s="6"/>
      <c r="H93" s="6"/>
      <c r="I93" s="6"/>
      <c r="J93" s="6"/>
    </row>
    <row r="94" spans="2:10" ht="11.25">
      <c r="B94" s="6"/>
      <c r="C94" s="6"/>
      <c r="D94" s="6"/>
      <c r="E94" s="6"/>
      <c r="F94" s="6"/>
      <c r="G94" s="6"/>
      <c r="H94" s="6"/>
      <c r="I94" s="6"/>
      <c r="J94" s="6"/>
    </row>
    <row r="95" spans="2:10" ht="11.25">
      <c r="B95" s="6"/>
      <c r="C95" s="6"/>
      <c r="D95" s="6"/>
      <c r="E95" s="6"/>
      <c r="F95" s="6"/>
      <c r="G95" s="6"/>
      <c r="H95" s="6"/>
      <c r="I95" s="6"/>
      <c r="J95" s="6"/>
    </row>
    <row r="96" spans="2:10" ht="11.25">
      <c r="B96" s="6"/>
      <c r="C96" s="6"/>
      <c r="D96" s="6"/>
      <c r="E96" s="6"/>
      <c r="F96" s="6"/>
      <c r="G96" s="6"/>
      <c r="H96" s="6"/>
      <c r="I96" s="6"/>
      <c r="J96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Fisica1</cp:lastModifiedBy>
  <cp:lastPrinted>2003-04-22T15:50:21Z</cp:lastPrinted>
  <dcterms:created xsi:type="dcterms:W3CDTF">2003-04-21T11:25:16Z</dcterms:created>
  <dcterms:modified xsi:type="dcterms:W3CDTF">2003-04-22T16:03:51Z</dcterms:modified>
  <cp:category/>
  <cp:version/>
  <cp:contentType/>
  <cp:contentStatus/>
</cp:coreProperties>
</file>