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2780" activeTab="0"/>
  </bookViews>
  <sheets>
    <sheet name="Sheet1" sheetId="1" r:id="rId1"/>
    <sheet name="Sheet2" sheetId="2" r:id="rId2"/>
    <sheet name="Sheet3" sheetId="3" r:id="rId3"/>
  </sheets>
  <definedNames>
    <definedName name="dt">'Sheet1'!$C$1</definedName>
    <definedName name="g">'Sheet1'!$C$4</definedName>
    <definedName name="m">'Sheet1'!$C$2</definedName>
    <definedName name="v">'Sheet1'!#REF!</definedName>
    <definedName name="vy0">'Sheet1'!$C$5</definedName>
    <definedName name="x0">'Sheet1'!$C$2</definedName>
    <definedName name="y0">'Sheet1'!$C$3</definedName>
  </definedNames>
  <calcPr fullCalcOnLoad="1"/>
</workbook>
</file>

<file path=xl/sharedStrings.xml><?xml version="1.0" encoding="utf-8"?>
<sst xmlns="http://schemas.openxmlformats.org/spreadsheetml/2006/main" count="15" uniqueCount="15">
  <si>
    <t>y</t>
  </si>
  <si>
    <t>t</t>
  </si>
  <si>
    <t>vy</t>
  </si>
  <si>
    <t>dt=</t>
  </si>
  <si>
    <t>time step in seconds</t>
  </si>
  <si>
    <t>y0=</t>
  </si>
  <si>
    <t>m=</t>
  </si>
  <si>
    <t>g=</t>
  </si>
  <si>
    <t>sumFy</t>
  </si>
  <si>
    <t>ay</t>
  </si>
  <si>
    <t>vy0=</t>
  </si>
  <si>
    <t>mass in kg</t>
  </si>
  <si>
    <t>initial y coordinate in m</t>
  </si>
  <si>
    <t>gravitational accelleration in m/s^2</t>
  </si>
  <si>
    <t>initial velocity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</si>
</sst>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sz val="9.75"/>
      <name val="Verdana"/>
      <family val="2"/>
    </font>
    <font>
      <b/>
      <sz val="9.75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024"/>
          <c:w val="0.87275"/>
          <c:h val="0.8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Sheet1!$B$8:$B$48</c:f>
              <c:numCach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</c:numCache>
            </c:numRef>
          </c:xVal>
          <c:yVal>
            <c:numRef>
              <c:f>Sheet1!$F$8:$F$48</c:f>
              <c:numCache>
                <c:ptCount val="41"/>
                <c:pt idx="0">
                  <c:v>80</c:v>
                </c:pt>
                <c:pt idx="1">
                  <c:v>79.9</c:v>
                </c:pt>
                <c:pt idx="2">
                  <c:v>79.7</c:v>
                </c:pt>
                <c:pt idx="3">
                  <c:v>79.4</c:v>
                </c:pt>
                <c:pt idx="4">
                  <c:v>79</c:v>
                </c:pt>
                <c:pt idx="5">
                  <c:v>78.5</c:v>
                </c:pt>
                <c:pt idx="6">
                  <c:v>77.9</c:v>
                </c:pt>
                <c:pt idx="7">
                  <c:v>77.2</c:v>
                </c:pt>
                <c:pt idx="8">
                  <c:v>76.4</c:v>
                </c:pt>
                <c:pt idx="9">
                  <c:v>75.5</c:v>
                </c:pt>
                <c:pt idx="10">
                  <c:v>74.5</c:v>
                </c:pt>
                <c:pt idx="11">
                  <c:v>73.4</c:v>
                </c:pt>
                <c:pt idx="12">
                  <c:v>72.2</c:v>
                </c:pt>
                <c:pt idx="13">
                  <c:v>70.9</c:v>
                </c:pt>
                <c:pt idx="14">
                  <c:v>69.5</c:v>
                </c:pt>
                <c:pt idx="15">
                  <c:v>68</c:v>
                </c:pt>
                <c:pt idx="16">
                  <c:v>66.4</c:v>
                </c:pt>
                <c:pt idx="17">
                  <c:v>64.7</c:v>
                </c:pt>
                <c:pt idx="18">
                  <c:v>62.900000000000006</c:v>
                </c:pt>
                <c:pt idx="19">
                  <c:v>61.00000000000001</c:v>
                </c:pt>
                <c:pt idx="20">
                  <c:v>59.00000000000001</c:v>
                </c:pt>
                <c:pt idx="21">
                  <c:v>56.900000000000006</c:v>
                </c:pt>
                <c:pt idx="22">
                  <c:v>54.7</c:v>
                </c:pt>
                <c:pt idx="23">
                  <c:v>52.400000000000006</c:v>
                </c:pt>
                <c:pt idx="24">
                  <c:v>50.00000000000001</c:v>
                </c:pt>
                <c:pt idx="25">
                  <c:v>47.50000000000001</c:v>
                </c:pt>
                <c:pt idx="26">
                  <c:v>44.900000000000006</c:v>
                </c:pt>
                <c:pt idx="27">
                  <c:v>42.2</c:v>
                </c:pt>
                <c:pt idx="28">
                  <c:v>39.400000000000006</c:v>
                </c:pt>
                <c:pt idx="29">
                  <c:v>36.50000000000001</c:v>
                </c:pt>
                <c:pt idx="30">
                  <c:v>33.50000000000001</c:v>
                </c:pt>
                <c:pt idx="31">
                  <c:v>30.400000000000006</c:v>
                </c:pt>
                <c:pt idx="32">
                  <c:v>27.200000000000006</c:v>
                </c:pt>
                <c:pt idx="33">
                  <c:v>23.900000000000006</c:v>
                </c:pt>
                <c:pt idx="34">
                  <c:v>20.500000000000007</c:v>
                </c:pt>
                <c:pt idx="35">
                  <c:v>17.000000000000007</c:v>
                </c:pt>
                <c:pt idx="36">
                  <c:v>13.400000000000007</c:v>
                </c:pt>
                <c:pt idx="37">
                  <c:v>9.700000000000006</c:v>
                </c:pt>
                <c:pt idx="38">
                  <c:v>5.900000000000006</c:v>
                </c:pt>
                <c:pt idx="39">
                  <c:v>2.0000000000000053</c:v>
                </c:pt>
                <c:pt idx="40">
                  <c:v>-1.9999999999999947</c:v>
                </c:pt>
              </c:numCache>
            </c:numRef>
          </c:yVal>
          <c:smooth val="0"/>
        </c:ser>
        <c:axId val="3265326"/>
        <c:axId val="29387935"/>
      </c:scatterChart>
      <c:valAx>
        <c:axId val="3265326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29387935"/>
        <c:crosses val="autoZero"/>
        <c:crossBetween val="midCat"/>
        <c:dispUnits/>
        <c:majorUnit val="1"/>
        <c:minorUnit val="0.1"/>
      </c:valAx>
      <c:valAx>
        <c:axId val="29387935"/>
        <c:scaling>
          <c:orientation val="minMax"/>
          <c:max val="10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y/m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3265326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5</xdr:row>
      <xdr:rowOff>19050</xdr:rowOff>
    </xdr:from>
    <xdr:to>
      <xdr:col>14</xdr:col>
      <xdr:colOff>323850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4352925" y="828675"/>
        <a:ext cx="45053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tabSelected="1" workbookViewId="0" topLeftCell="A1">
      <selection activeCell="J38" sqref="J38"/>
    </sheetView>
  </sheetViews>
  <sheetFormatPr defaultColWidth="9.140625" defaultRowHeight="12.75"/>
  <cols>
    <col min="1" max="16384" width="9.140625" style="1" customWidth="1"/>
  </cols>
  <sheetData>
    <row r="1" spans="2:4" ht="12.75">
      <c r="B1" s="2" t="s">
        <v>3</v>
      </c>
      <c r="C1" s="4">
        <v>0.1</v>
      </c>
      <c r="D1" s="1" t="s">
        <v>4</v>
      </c>
    </row>
    <row r="2" spans="2:4" ht="12.75">
      <c r="B2" s="2" t="s">
        <v>6</v>
      </c>
      <c r="C2" s="4">
        <v>70</v>
      </c>
      <c r="D2" s="1" t="s">
        <v>11</v>
      </c>
    </row>
    <row r="3" spans="2:4" ht="12.75">
      <c r="B3" s="2" t="s">
        <v>5</v>
      </c>
      <c r="C3" s="4">
        <v>80</v>
      </c>
      <c r="D3" s="1" t="s">
        <v>12</v>
      </c>
    </row>
    <row r="4" spans="2:4" ht="12.75">
      <c r="B4" s="2" t="s">
        <v>7</v>
      </c>
      <c r="C4" s="4">
        <v>10</v>
      </c>
      <c r="D4" s="1" t="s">
        <v>13</v>
      </c>
    </row>
    <row r="5" spans="2:4" ht="12.75">
      <c r="B5" s="2" t="s">
        <v>10</v>
      </c>
      <c r="C5" s="4">
        <v>0</v>
      </c>
      <c r="D5" s="1" t="s">
        <v>14</v>
      </c>
    </row>
    <row r="6" ht="8.25" customHeight="1"/>
    <row r="7" spans="2:6" ht="12.75">
      <c r="B7" s="5" t="s">
        <v>1</v>
      </c>
      <c r="C7" s="5" t="s">
        <v>8</v>
      </c>
      <c r="D7" s="5" t="s">
        <v>9</v>
      </c>
      <c r="E7" s="5" t="s">
        <v>2</v>
      </c>
      <c r="F7" s="5" t="s">
        <v>0</v>
      </c>
    </row>
    <row r="8" spans="2:6" ht="12.75">
      <c r="B8" s="3">
        <v>0</v>
      </c>
      <c r="C8" s="6">
        <f>-m*g</f>
        <v>-700</v>
      </c>
      <c r="D8" s="6">
        <f>C8/m</f>
        <v>-10</v>
      </c>
      <c r="E8" s="3">
        <f>vy0</f>
        <v>0</v>
      </c>
      <c r="F8" s="3">
        <f>y0</f>
        <v>80</v>
      </c>
    </row>
    <row r="9" spans="2:6" ht="12.75">
      <c r="B9" s="3">
        <f aca="true" t="shared" si="0" ref="B9:B28">B8+dt</f>
        <v>0.1</v>
      </c>
      <c r="C9" s="6">
        <f>-m*g</f>
        <v>-700</v>
      </c>
      <c r="D9" s="6">
        <f>C9/m</f>
        <v>-10</v>
      </c>
      <c r="E9" s="3">
        <f>E8+D8*dt</f>
        <v>-1</v>
      </c>
      <c r="F9" s="3">
        <f>F8+E9*dt</f>
        <v>79.9</v>
      </c>
    </row>
    <row r="10" spans="2:6" ht="12.75">
      <c r="B10" s="3">
        <f t="shared" si="0"/>
        <v>0.2</v>
      </c>
      <c r="C10" s="6">
        <f>-m*g</f>
        <v>-700</v>
      </c>
      <c r="D10" s="6">
        <f>C10/m</f>
        <v>-10</v>
      </c>
      <c r="E10" s="3">
        <f>E9+D9*dt</f>
        <v>-2</v>
      </c>
      <c r="F10" s="3">
        <f>F9+E10*dt</f>
        <v>79.7</v>
      </c>
    </row>
    <row r="11" spans="2:6" ht="12.75">
      <c r="B11" s="3">
        <f t="shared" si="0"/>
        <v>0.30000000000000004</v>
      </c>
      <c r="C11" s="6">
        <f>-m*g</f>
        <v>-700</v>
      </c>
      <c r="D11" s="6">
        <f>C11/m</f>
        <v>-10</v>
      </c>
      <c r="E11" s="3">
        <f>E10+D10*dt</f>
        <v>-3</v>
      </c>
      <c r="F11" s="3">
        <f>F10+E11*dt</f>
        <v>79.4</v>
      </c>
    </row>
    <row r="12" spans="2:6" ht="12.75">
      <c r="B12" s="3">
        <f t="shared" si="0"/>
        <v>0.4</v>
      </c>
      <c r="C12" s="6">
        <f>-m*g</f>
        <v>-700</v>
      </c>
      <c r="D12" s="6">
        <f>C12/m</f>
        <v>-10</v>
      </c>
      <c r="E12" s="3">
        <f>E11+D11*dt</f>
        <v>-4</v>
      </c>
      <c r="F12" s="3">
        <f>F11+E12*dt</f>
        <v>79</v>
      </c>
    </row>
    <row r="13" spans="2:6" ht="12.75">
      <c r="B13" s="3">
        <f t="shared" si="0"/>
        <v>0.5</v>
      </c>
      <c r="C13" s="6">
        <f>-m*g</f>
        <v>-700</v>
      </c>
      <c r="D13" s="6">
        <f>C13/m</f>
        <v>-10</v>
      </c>
      <c r="E13" s="3">
        <f>E12+D12*dt</f>
        <v>-5</v>
      </c>
      <c r="F13" s="3">
        <f>F12+E13*dt</f>
        <v>78.5</v>
      </c>
    </row>
    <row r="14" spans="2:6" ht="12.75">
      <c r="B14" s="3">
        <f t="shared" si="0"/>
        <v>0.6</v>
      </c>
      <c r="C14" s="6">
        <f>-m*g</f>
        <v>-700</v>
      </c>
      <c r="D14" s="6">
        <f>C14/m</f>
        <v>-10</v>
      </c>
      <c r="E14" s="3">
        <f>E13+D13*dt</f>
        <v>-6</v>
      </c>
      <c r="F14" s="3">
        <f>F13+E14*dt</f>
        <v>77.9</v>
      </c>
    </row>
    <row r="15" spans="2:6" ht="12.75">
      <c r="B15" s="3">
        <f t="shared" si="0"/>
        <v>0.7</v>
      </c>
      <c r="C15" s="6">
        <f>-m*g</f>
        <v>-700</v>
      </c>
      <c r="D15" s="6">
        <f>C15/m</f>
        <v>-10</v>
      </c>
      <c r="E15" s="3">
        <f>E14+D14*dt</f>
        <v>-7</v>
      </c>
      <c r="F15" s="3">
        <f>F14+E15*dt</f>
        <v>77.2</v>
      </c>
    </row>
    <row r="16" spans="2:6" ht="12.75">
      <c r="B16" s="3">
        <f t="shared" si="0"/>
        <v>0.7999999999999999</v>
      </c>
      <c r="C16" s="6">
        <f>-m*g</f>
        <v>-700</v>
      </c>
      <c r="D16" s="6">
        <f>C16/m</f>
        <v>-10</v>
      </c>
      <c r="E16" s="3">
        <f>E15+D15*dt</f>
        <v>-8</v>
      </c>
      <c r="F16" s="3">
        <f>F15+E16*dt</f>
        <v>76.4</v>
      </c>
    </row>
    <row r="17" spans="2:6" ht="12.75">
      <c r="B17" s="3">
        <f t="shared" si="0"/>
        <v>0.8999999999999999</v>
      </c>
      <c r="C17" s="6">
        <f>-m*g</f>
        <v>-700</v>
      </c>
      <c r="D17" s="6">
        <f>C17/m</f>
        <v>-10</v>
      </c>
      <c r="E17" s="3">
        <f>E16+D16*dt</f>
        <v>-9</v>
      </c>
      <c r="F17" s="3">
        <f>F16+E17*dt</f>
        <v>75.5</v>
      </c>
    </row>
    <row r="18" spans="2:6" ht="12.75">
      <c r="B18" s="3">
        <f t="shared" si="0"/>
        <v>0.9999999999999999</v>
      </c>
      <c r="C18" s="6">
        <f>-m*g</f>
        <v>-700</v>
      </c>
      <c r="D18" s="6">
        <f>C18/m</f>
        <v>-10</v>
      </c>
      <c r="E18" s="3">
        <f>E17+D17*dt</f>
        <v>-10</v>
      </c>
      <c r="F18" s="3">
        <f>F17+E18*dt</f>
        <v>74.5</v>
      </c>
    </row>
    <row r="19" spans="2:6" ht="12.75">
      <c r="B19" s="3">
        <f t="shared" si="0"/>
        <v>1.0999999999999999</v>
      </c>
      <c r="C19" s="6">
        <f>-m*g</f>
        <v>-700</v>
      </c>
      <c r="D19" s="6">
        <f>C19/m</f>
        <v>-10</v>
      </c>
      <c r="E19" s="3">
        <f>E18+D18*dt</f>
        <v>-11</v>
      </c>
      <c r="F19" s="3">
        <f>F18+E19*dt</f>
        <v>73.4</v>
      </c>
    </row>
    <row r="20" spans="2:6" ht="12.75">
      <c r="B20" s="3">
        <f t="shared" si="0"/>
        <v>1.2</v>
      </c>
      <c r="C20" s="6">
        <f>-m*g</f>
        <v>-700</v>
      </c>
      <c r="D20" s="6">
        <f>C20/m</f>
        <v>-10</v>
      </c>
      <c r="E20" s="3">
        <f>E19+D19*dt</f>
        <v>-12</v>
      </c>
      <c r="F20" s="3">
        <f>F19+E20*dt</f>
        <v>72.2</v>
      </c>
    </row>
    <row r="21" spans="2:6" ht="12.75">
      <c r="B21" s="3">
        <f t="shared" si="0"/>
        <v>1.3</v>
      </c>
      <c r="C21" s="6">
        <f>-m*g</f>
        <v>-700</v>
      </c>
      <c r="D21" s="6">
        <f>C21/m</f>
        <v>-10</v>
      </c>
      <c r="E21" s="3">
        <f>E20+D20*dt</f>
        <v>-13</v>
      </c>
      <c r="F21" s="3">
        <f>F20+E21*dt</f>
        <v>70.9</v>
      </c>
    </row>
    <row r="22" spans="2:6" ht="12.75">
      <c r="B22" s="3">
        <f t="shared" si="0"/>
        <v>1.4000000000000001</v>
      </c>
      <c r="C22" s="6">
        <f>-m*g</f>
        <v>-700</v>
      </c>
      <c r="D22" s="6">
        <f>C22/m</f>
        <v>-10</v>
      </c>
      <c r="E22" s="3">
        <f>E21+D21*dt</f>
        <v>-14</v>
      </c>
      <c r="F22" s="3">
        <f>F21+E22*dt</f>
        <v>69.5</v>
      </c>
    </row>
    <row r="23" spans="2:6" ht="12.75">
      <c r="B23" s="3">
        <f t="shared" si="0"/>
        <v>1.5000000000000002</v>
      </c>
      <c r="C23" s="6">
        <f>-m*g</f>
        <v>-700</v>
      </c>
      <c r="D23" s="6">
        <f>C23/m</f>
        <v>-10</v>
      </c>
      <c r="E23" s="3">
        <f>E22+D22*dt</f>
        <v>-15</v>
      </c>
      <c r="F23" s="3">
        <f>F22+E23*dt</f>
        <v>68</v>
      </c>
    </row>
    <row r="24" spans="2:6" ht="12.75">
      <c r="B24" s="3">
        <f t="shared" si="0"/>
        <v>1.6000000000000003</v>
      </c>
      <c r="C24" s="6">
        <f>-m*g</f>
        <v>-700</v>
      </c>
      <c r="D24" s="6">
        <f>C24/m</f>
        <v>-10</v>
      </c>
      <c r="E24" s="3">
        <f>E23+D23*dt</f>
        <v>-16</v>
      </c>
      <c r="F24" s="3">
        <f>F23+E24*dt</f>
        <v>66.4</v>
      </c>
    </row>
    <row r="25" spans="2:6" ht="12.75">
      <c r="B25" s="3">
        <f t="shared" si="0"/>
        <v>1.7000000000000004</v>
      </c>
      <c r="C25" s="6">
        <f>-m*g</f>
        <v>-700</v>
      </c>
      <c r="D25" s="6">
        <f>C25/m</f>
        <v>-10</v>
      </c>
      <c r="E25" s="3">
        <f>E24+D24*dt</f>
        <v>-17</v>
      </c>
      <c r="F25" s="3">
        <f>F24+E25*dt</f>
        <v>64.7</v>
      </c>
    </row>
    <row r="26" spans="2:6" ht="12.75">
      <c r="B26" s="3">
        <f t="shared" si="0"/>
        <v>1.8000000000000005</v>
      </c>
      <c r="C26" s="6">
        <f>-m*g</f>
        <v>-700</v>
      </c>
      <c r="D26" s="6">
        <f>C26/m</f>
        <v>-10</v>
      </c>
      <c r="E26" s="3">
        <f>E25+D25*dt</f>
        <v>-18</v>
      </c>
      <c r="F26" s="3">
        <f>F25+E26*dt</f>
        <v>62.900000000000006</v>
      </c>
    </row>
    <row r="27" spans="2:6" ht="12.75">
      <c r="B27" s="3">
        <f t="shared" si="0"/>
        <v>1.9000000000000006</v>
      </c>
      <c r="C27" s="6">
        <f>-m*g</f>
        <v>-700</v>
      </c>
      <c r="D27" s="6">
        <f>C27/m</f>
        <v>-10</v>
      </c>
      <c r="E27" s="3">
        <f>E26+D26*dt</f>
        <v>-19</v>
      </c>
      <c r="F27" s="3">
        <f>F26+E27*dt</f>
        <v>61.00000000000001</v>
      </c>
    </row>
    <row r="28" spans="2:6" ht="12.75">
      <c r="B28" s="3">
        <f t="shared" si="0"/>
        <v>2.0000000000000004</v>
      </c>
      <c r="C28" s="6">
        <f>-m*g</f>
        <v>-700</v>
      </c>
      <c r="D28" s="6">
        <f>C28/m</f>
        <v>-10</v>
      </c>
      <c r="E28" s="3">
        <f>E27+D27*dt</f>
        <v>-20</v>
      </c>
      <c r="F28" s="3">
        <f>F27+E28*dt</f>
        <v>59.00000000000001</v>
      </c>
    </row>
    <row r="29" spans="2:6" ht="12.75">
      <c r="B29" s="3">
        <f aca="true" t="shared" si="1" ref="B29:B44">B28+dt</f>
        <v>2.1000000000000005</v>
      </c>
      <c r="C29" s="6">
        <f>-m*g</f>
        <v>-700</v>
      </c>
      <c r="D29" s="6">
        <f>C29/m</f>
        <v>-10</v>
      </c>
      <c r="E29" s="3">
        <f>E28+D28*dt</f>
        <v>-21</v>
      </c>
      <c r="F29" s="3">
        <f>F28+E29*dt</f>
        <v>56.900000000000006</v>
      </c>
    </row>
    <row r="30" spans="2:6" ht="12.75">
      <c r="B30" s="3">
        <f t="shared" si="1"/>
        <v>2.2000000000000006</v>
      </c>
      <c r="C30" s="6">
        <f>-m*g</f>
        <v>-700</v>
      </c>
      <c r="D30" s="6">
        <f>C30/m</f>
        <v>-10</v>
      </c>
      <c r="E30" s="3">
        <f>E29+D29*dt</f>
        <v>-22</v>
      </c>
      <c r="F30" s="3">
        <f>F29+E30*dt</f>
        <v>54.7</v>
      </c>
    </row>
    <row r="31" spans="2:6" ht="12.75">
      <c r="B31" s="3">
        <f t="shared" si="1"/>
        <v>2.3000000000000007</v>
      </c>
      <c r="C31" s="6">
        <f>-m*g</f>
        <v>-700</v>
      </c>
      <c r="D31" s="6">
        <f>C31/m</f>
        <v>-10</v>
      </c>
      <c r="E31" s="3">
        <f>E30+D30*dt</f>
        <v>-23</v>
      </c>
      <c r="F31" s="3">
        <f>F30+E31*dt</f>
        <v>52.400000000000006</v>
      </c>
    </row>
    <row r="32" spans="2:6" ht="12.75">
      <c r="B32" s="3">
        <f t="shared" si="1"/>
        <v>2.400000000000001</v>
      </c>
      <c r="C32" s="6">
        <f>-m*g</f>
        <v>-700</v>
      </c>
      <c r="D32" s="6">
        <f>C32/m</f>
        <v>-10</v>
      </c>
      <c r="E32" s="3">
        <f>E31+D31*dt</f>
        <v>-24</v>
      </c>
      <c r="F32" s="3">
        <f>F31+E32*dt</f>
        <v>50.00000000000001</v>
      </c>
    </row>
    <row r="33" spans="2:6" ht="12.75">
      <c r="B33" s="3">
        <f t="shared" si="1"/>
        <v>2.500000000000001</v>
      </c>
      <c r="C33" s="6">
        <f>-m*g</f>
        <v>-700</v>
      </c>
      <c r="D33" s="6">
        <f>C33/m</f>
        <v>-10</v>
      </c>
      <c r="E33" s="3">
        <f>E32+D32*dt</f>
        <v>-25</v>
      </c>
      <c r="F33" s="3">
        <f>F32+E33*dt</f>
        <v>47.50000000000001</v>
      </c>
    </row>
    <row r="34" spans="2:6" ht="12.75">
      <c r="B34" s="3">
        <f t="shared" si="1"/>
        <v>2.600000000000001</v>
      </c>
      <c r="C34" s="6">
        <f>-m*g</f>
        <v>-700</v>
      </c>
      <c r="D34" s="6">
        <f>C34/m</f>
        <v>-10</v>
      </c>
      <c r="E34" s="3">
        <f>E33+D33*dt</f>
        <v>-26</v>
      </c>
      <c r="F34" s="3">
        <f>F33+E34*dt</f>
        <v>44.900000000000006</v>
      </c>
    </row>
    <row r="35" spans="2:6" ht="12.75">
      <c r="B35" s="3">
        <f t="shared" si="1"/>
        <v>2.700000000000001</v>
      </c>
      <c r="C35" s="6">
        <f>-m*g</f>
        <v>-700</v>
      </c>
      <c r="D35" s="6">
        <f>C35/m</f>
        <v>-10</v>
      </c>
      <c r="E35" s="3">
        <f>E34+D34*dt</f>
        <v>-27</v>
      </c>
      <c r="F35" s="3">
        <f>F34+E35*dt</f>
        <v>42.2</v>
      </c>
    </row>
    <row r="36" spans="2:6" ht="12.75">
      <c r="B36" s="3">
        <f t="shared" si="1"/>
        <v>2.800000000000001</v>
      </c>
      <c r="C36" s="6">
        <f>-m*g</f>
        <v>-700</v>
      </c>
      <c r="D36" s="6">
        <f>C36/m</f>
        <v>-10</v>
      </c>
      <c r="E36" s="3">
        <f>E35+D35*dt</f>
        <v>-28</v>
      </c>
      <c r="F36" s="3">
        <f>F35+E36*dt</f>
        <v>39.400000000000006</v>
      </c>
    </row>
    <row r="37" spans="2:6" ht="12.75">
      <c r="B37" s="3">
        <f t="shared" si="1"/>
        <v>2.9000000000000012</v>
      </c>
      <c r="C37" s="6">
        <f>-m*g</f>
        <v>-700</v>
      </c>
      <c r="D37" s="6">
        <f>C37/m</f>
        <v>-10</v>
      </c>
      <c r="E37" s="3">
        <f>E36+D36*dt</f>
        <v>-29</v>
      </c>
      <c r="F37" s="3">
        <f>F36+E37*dt</f>
        <v>36.50000000000001</v>
      </c>
    </row>
    <row r="38" spans="2:6" ht="12.75">
      <c r="B38" s="3">
        <f t="shared" si="1"/>
        <v>3.0000000000000013</v>
      </c>
      <c r="C38" s="6">
        <f>-m*g</f>
        <v>-700</v>
      </c>
      <c r="D38" s="6">
        <f>C38/m</f>
        <v>-10</v>
      </c>
      <c r="E38" s="3">
        <f>E37+D37*dt</f>
        <v>-30</v>
      </c>
      <c r="F38" s="3">
        <f>F37+E38*dt</f>
        <v>33.50000000000001</v>
      </c>
    </row>
    <row r="39" spans="2:6" ht="12.75">
      <c r="B39" s="3">
        <f t="shared" si="1"/>
        <v>3.1000000000000014</v>
      </c>
      <c r="C39" s="6">
        <f>-m*g</f>
        <v>-700</v>
      </c>
      <c r="D39" s="6">
        <f>C39/m</f>
        <v>-10</v>
      </c>
      <c r="E39" s="3">
        <f>E38+D38*dt</f>
        <v>-31</v>
      </c>
      <c r="F39" s="3">
        <f>F38+E39*dt</f>
        <v>30.400000000000006</v>
      </c>
    </row>
    <row r="40" spans="2:6" ht="12.75">
      <c r="B40" s="3">
        <f t="shared" si="1"/>
        <v>3.2000000000000015</v>
      </c>
      <c r="C40" s="6">
        <f>-m*g</f>
        <v>-700</v>
      </c>
      <c r="D40" s="6">
        <f>C40/m</f>
        <v>-10</v>
      </c>
      <c r="E40" s="3">
        <f>E39+D39*dt</f>
        <v>-32</v>
      </c>
      <c r="F40" s="3">
        <f>F39+E40*dt</f>
        <v>27.200000000000006</v>
      </c>
    </row>
    <row r="41" spans="2:6" ht="12.75">
      <c r="B41" s="3">
        <f t="shared" si="1"/>
        <v>3.3000000000000016</v>
      </c>
      <c r="C41" s="6">
        <f>-m*g</f>
        <v>-700</v>
      </c>
      <c r="D41" s="6">
        <f>C41/m</f>
        <v>-10</v>
      </c>
      <c r="E41" s="3">
        <f>E40+D40*dt</f>
        <v>-33</v>
      </c>
      <c r="F41" s="3">
        <f>F40+E41*dt</f>
        <v>23.900000000000006</v>
      </c>
    </row>
    <row r="42" spans="2:6" ht="12.75">
      <c r="B42" s="3">
        <f t="shared" si="1"/>
        <v>3.4000000000000017</v>
      </c>
      <c r="C42" s="6">
        <f>-m*g</f>
        <v>-700</v>
      </c>
      <c r="D42" s="6">
        <f>C42/m</f>
        <v>-10</v>
      </c>
      <c r="E42" s="3">
        <f>E41+D41*dt</f>
        <v>-34</v>
      </c>
      <c r="F42" s="3">
        <f>F41+E42*dt</f>
        <v>20.500000000000007</v>
      </c>
    </row>
    <row r="43" spans="2:6" ht="12.75">
      <c r="B43" s="3">
        <f t="shared" si="1"/>
        <v>3.5000000000000018</v>
      </c>
      <c r="C43" s="6">
        <f>-m*g</f>
        <v>-700</v>
      </c>
      <c r="D43" s="6">
        <f>C43/m</f>
        <v>-10</v>
      </c>
      <c r="E43" s="3">
        <f>E42+D42*dt</f>
        <v>-35</v>
      </c>
      <c r="F43" s="3">
        <f>F42+E43*dt</f>
        <v>17.000000000000007</v>
      </c>
    </row>
    <row r="44" spans="2:6" ht="12.75">
      <c r="B44" s="3">
        <f t="shared" si="1"/>
        <v>3.600000000000002</v>
      </c>
      <c r="C44" s="6">
        <f>-m*g</f>
        <v>-700</v>
      </c>
      <c r="D44" s="6">
        <f>C44/m</f>
        <v>-10</v>
      </c>
      <c r="E44" s="3">
        <f>E43+D43*dt</f>
        <v>-36</v>
      </c>
      <c r="F44" s="3">
        <f>F43+E44*dt</f>
        <v>13.400000000000007</v>
      </c>
    </row>
    <row r="45" spans="2:6" ht="12.75">
      <c r="B45" s="3">
        <f>B44+dt</f>
        <v>3.700000000000002</v>
      </c>
      <c r="C45" s="6">
        <f>-m*g</f>
        <v>-700</v>
      </c>
      <c r="D45" s="6">
        <f>C45/m</f>
        <v>-10</v>
      </c>
      <c r="E45" s="3">
        <f>E44+D44*dt</f>
        <v>-37</v>
      </c>
      <c r="F45" s="3">
        <f>F44+E45*dt</f>
        <v>9.700000000000006</v>
      </c>
    </row>
    <row r="46" spans="2:6" ht="12.75">
      <c r="B46" s="3">
        <f>B45+dt</f>
        <v>3.800000000000002</v>
      </c>
      <c r="C46" s="6">
        <f>-m*g</f>
        <v>-700</v>
      </c>
      <c r="D46" s="6">
        <f>C46/m</f>
        <v>-10</v>
      </c>
      <c r="E46" s="3">
        <f>E45+D45*dt</f>
        <v>-38</v>
      </c>
      <c r="F46" s="3">
        <f>F45+E46*dt</f>
        <v>5.900000000000006</v>
      </c>
    </row>
    <row r="47" spans="2:6" ht="12.75">
      <c r="B47" s="3">
        <f>B46+dt</f>
        <v>3.900000000000002</v>
      </c>
      <c r="C47" s="6">
        <f>-m*g</f>
        <v>-700</v>
      </c>
      <c r="D47" s="6">
        <f>C47/m</f>
        <v>-10</v>
      </c>
      <c r="E47" s="3">
        <f>E46+D46*dt</f>
        <v>-39</v>
      </c>
      <c r="F47" s="3">
        <f>F46+E47*dt</f>
        <v>2.0000000000000053</v>
      </c>
    </row>
    <row r="48" spans="2:6" ht="12.75">
      <c r="B48" s="3">
        <f>B47+dt</f>
        <v>4.000000000000002</v>
      </c>
      <c r="C48" s="6">
        <f>-m*g</f>
        <v>-700</v>
      </c>
      <c r="D48" s="6">
        <f>C48/m</f>
        <v>-10</v>
      </c>
      <c r="E48" s="3">
        <f>E47+D47*dt</f>
        <v>-40</v>
      </c>
      <c r="F48" s="3">
        <f>F47+E48*dt</f>
        <v>-1.9999999999999947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vdt</dc:creator>
  <cp:keywords/>
  <dc:description/>
  <cp:lastModifiedBy>vdt</cp:lastModifiedBy>
  <dcterms:created xsi:type="dcterms:W3CDTF">2006-08-12T16:14:34Z</dcterms:created>
  <dcterms:modified xsi:type="dcterms:W3CDTF">2006-08-17T16:54:13Z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