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5"/>
  </bookViews>
  <sheets>
    <sheet name="FT" sheetId="1" r:id="rId1"/>
    <sheet name="R" sheetId="2" r:id="rId2"/>
    <sheet name="FA" sheetId="3" r:id="rId3"/>
    <sheet name="AV" sheetId="4" r:id="rId4"/>
    <sheet name="TG" sheetId="5" r:id="rId5"/>
    <sheet name="1P" sheetId="6" r:id="rId6"/>
  </sheets>
  <definedNames/>
  <calcPr fullCalcOnLoad="1"/>
</workbook>
</file>

<file path=xl/sharedStrings.xml><?xml version="1.0" encoding="utf-8"?>
<sst xmlns="http://schemas.openxmlformats.org/spreadsheetml/2006/main" count="360" uniqueCount="82">
  <si>
    <t>Beatriz</t>
  </si>
  <si>
    <t>Francisca</t>
  </si>
  <si>
    <t>Madalena</t>
  </si>
  <si>
    <t>Salvador</t>
  </si>
  <si>
    <t>Santiago</t>
  </si>
  <si>
    <t>Tomás</t>
  </si>
  <si>
    <t>Fichas de trabalho</t>
  </si>
  <si>
    <t>Relatórios</t>
  </si>
  <si>
    <t>Fichas de Avaliação</t>
  </si>
  <si>
    <t>Atitudes e Valores</t>
  </si>
  <si>
    <t>Trabalhos de Grupo</t>
  </si>
  <si>
    <t>F1</t>
  </si>
  <si>
    <t>F2</t>
  </si>
  <si>
    <t>F3</t>
  </si>
  <si>
    <t>F4</t>
  </si>
  <si>
    <t>média</t>
  </si>
  <si>
    <t>Média</t>
  </si>
  <si>
    <t>Mínimo</t>
  </si>
  <si>
    <t>Máximo</t>
  </si>
  <si>
    <t>R1</t>
  </si>
  <si>
    <t>R2</t>
  </si>
  <si>
    <t>FA1</t>
  </si>
  <si>
    <t>FA2</t>
  </si>
  <si>
    <t>TG1</t>
  </si>
  <si>
    <t>TG2</t>
  </si>
  <si>
    <t>Comportamento</t>
  </si>
  <si>
    <t>Pontualidade</t>
  </si>
  <si>
    <t>Empenho</t>
  </si>
  <si>
    <t>Participação</t>
  </si>
  <si>
    <t>Total</t>
  </si>
  <si>
    <t>Nota</t>
  </si>
  <si>
    <t>Aula 1</t>
  </si>
  <si>
    <t>Aula 2</t>
  </si>
  <si>
    <t>Aula 3</t>
  </si>
  <si>
    <t>Aula 4</t>
  </si>
  <si>
    <t>Aula 5</t>
  </si>
  <si>
    <t>Global</t>
  </si>
  <si>
    <t xml:space="preserve">2º período </t>
  </si>
  <si>
    <t>nota</t>
  </si>
  <si>
    <t>AV</t>
  </si>
  <si>
    <t>FT</t>
  </si>
  <si>
    <t>FA</t>
  </si>
  <si>
    <t>TG</t>
  </si>
  <si>
    <t>Q1</t>
  </si>
  <si>
    <t>Q2</t>
  </si>
  <si>
    <t>Q3</t>
  </si>
  <si>
    <t>Q4</t>
  </si>
  <si>
    <t>Nota (val)</t>
  </si>
  <si>
    <t>Classificação</t>
  </si>
  <si>
    <t>R</t>
  </si>
  <si>
    <t>1º P</t>
  </si>
  <si>
    <t>Ficha 1</t>
  </si>
  <si>
    <t>Q5</t>
  </si>
  <si>
    <t>Nota %</t>
  </si>
  <si>
    <t>Nota Final</t>
  </si>
  <si>
    <t>Ficha 2</t>
  </si>
  <si>
    <t>Ficha 3</t>
  </si>
  <si>
    <t>Ficha 4</t>
  </si>
  <si>
    <t>Cotação</t>
  </si>
  <si>
    <t>Q6</t>
  </si>
  <si>
    <t>Q7</t>
  </si>
  <si>
    <t>Q8</t>
  </si>
  <si>
    <t>Q9</t>
  </si>
  <si>
    <t>Q10</t>
  </si>
  <si>
    <t>FA 1</t>
  </si>
  <si>
    <t>FA 2</t>
  </si>
  <si>
    <t>-</t>
  </si>
  <si>
    <t>Discussão</t>
  </si>
  <si>
    <t>Conclusão</t>
  </si>
  <si>
    <t>Bibliografia</t>
  </si>
  <si>
    <t>Esquemas e Calculos</t>
  </si>
  <si>
    <t>Introdução</t>
  </si>
  <si>
    <t>Objectivos</t>
  </si>
  <si>
    <t>Material</t>
  </si>
  <si>
    <t>Procedimento</t>
  </si>
  <si>
    <t>4</t>
  </si>
  <si>
    <t>Conteudo</t>
  </si>
  <si>
    <t>Criatividade</t>
  </si>
  <si>
    <t>Espirito de equipa</t>
  </si>
  <si>
    <t>Apresentação estética</t>
  </si>
  <si>
    <t>Apresentação oral</t>
  </si>
  <si>
    <t>Pesquisa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</si>
</sst>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/>
    </xf>
    <xf numFmtId="9" fontId="2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1"/>
  <sheetViews>
    <sheetView workbookViewId="0" topLeftCell="A1">
      <selection activeCell="G7" sqref="G7:G12"/>
    </sheetView>
  </sheetViews>
  <sheetFormatPr defaultColWidth="9.140625" defaultRowHeight="12.75"/>
  <cols>
    <col min="7" max="7" width="9.7109375" style="0" customWidth="1"/>
    <col min="9" max="9" width="15.8515625" style="0" customWidth="1"/>
    <col min="10" max="10" width="9.421875" style="0" bestFit="1" customWidth="1"/>
    <col min="11" max="11" width="6.28125" style="0" customWidth="1"/>
    <col min="15" max="15" width="9.00390625" style="0" customWidth="1"/>
  </cols>
  <sheetData>
    <row r="4" spans="2:3" ht="12.75">
      <c r="B4" s="17" t="s">
        <v>6</v>
      </c>
      <c r="C4" s="17"/>
    </row>
    <row r="6" spans="2:7" ht="12.75">
      <c r="B6" s="2"/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</row>
    <row r="7" spans="2:11" ht="12.75">
      <c r="B7" s="2" t="s">
        <v>0</v>
      </c>
      <c r="C7" s="24">
        <v>5</v>
      </c>
      <c r="D7" s="24">
        <v>4</v>
      </c>
      <c r="E7" s="24">
        <v>4</v>
      </c>
      <c r="F7" s="24">
        <v>4</v>
      </c>
      <c r="G7" s="7">
        <f>AVERAGE(C7:F7)</f>
        <v>4.25</v>
      </c>
      <c r="J7" s="1" t="s">
        <v>16</v>
      </c>
      <c r="K7" s="25">
        <f>AVERAGE(G7:G12)</f>
        <v>3.125</v>
      </c>
    </row>
    <row r="8" spans="2:11" ht="12.75">
      <c r="B8" s="2" t="s">
        <v>1</v>
      </c>
      <c r="C8" s="24">
        <v>3</v>
      </c>
      <c r="D8" s="24">
        <v>3</v>
      </c>
      <c r="E8" s="24">
        <v>3</v>
      </c>
      <c r="F8" s="24">
        <v>3</v>
      </c>
      <c r="G8" s="7">
        <f>AVERAGE(C8:F8)</f>
        <v>3</v>
      </c>
      <c r="J8" s="1" t="s">
        <v>17</v>
      </c>
      <c r="K8" s="25">
        <f>MIN(G7:G12)</f>
        <v>2.5</v>
      </c>
    </row>
    <row r="9" spans="2:11" ht="12.75">
      <c r="B9" s="2" t="s">
        <v>2</v>
      </c>
      <c r="C9" s="24">
        <v>3</v>
      </c>
      <c r="D9" s="24">
        <v>2</v>
      </c>
      <c r="E9" s="24">
        <v>2</v>
      </c>
      <c r="F9" s="24">
        <v>3</v>
      </c>
      <c r="G9" s="7">
        <f>AVERAGE(C9:F9)</f>
        <v>2.5</v>
      </c>
      <c r="J9" s="1" t="s">
        <v>18</v>
      </c>
      <c r="K9" s="25">
        <f>MAX(G7:G12)</f>
        <v>4.25</v>
      </c>
    </row>
    <row r="10" spans="2:7" ht="12.75">
      <c r="B10" s="2" t="s">
        <v>3</v>
      </c>
      <c r="C10" s="24">
        <v>4</v>
      </c>
      <c r="D10" s="24">
        <v>4</v>
      </c>
      <c r="E10" s="24">
        <v>4</v>
      </c>
      <c r="F10" s="24">
        <v>4</v>
      </c>
      <c r="G10" s="7">
        <f>AVERAGE(C10:F10)</f>
        <v>4</v>
      </c>
    </row>
    <row r="11" spans="2:7" ht="12.75">
      <c r="B11" s="2" t="s">
        <v>4</v>
      </c>
      <c r="C11" s="24">
        <v>3</v>
      </c>
      <c r="D11" s="24">
        <v>2</v>
      </c>
      <c r="E11" s="24">
        <v>2</v>
      </c>
      <c r="F11" s="24">
        <v>3</v>
      </c>
      <c r="G11" s="7">
        <f>AVERAGE(C11:F11)</f>
        <v>2.5</v>
      </c>
    </row>
    <row r="12" spans="2:7" ht="12.75">
      <c r="B12" s="2" t="s">
        <v>5</v>
      </c>
      <c r="C12" s="24">
        <v>3</v>
      </c>
      <c r="D12" s="24">
        <v>2</v>
      </c>
      <c r="E12" s="24">
        <v>3</v>
      </c>
      <c r="F12" s="24">
        <v>2</v>
      </c>
      <c r="G12" s="7">
        <f>AVERAGE(C12:F12)</f>
        <v>2.5</v>
      </c>
    </row>
    <row r="17" spans="2:10" ht="12.75">
      <c r="B17" s="22" t="s">
        <v>51</v>
      </c>
      <c r="C17" s="22" t="s">
        <v>43</v>
      </c>
      <c r="D17" s="22" t="s">
        <v>44</v>
      </c>
      <c r="E17" s="22" t="s">
        <v>45</v>
      </c>
      <c r="F17" s="22" t="s">
        <v>46</v>
      </c>
      <c r="G17" s="22" t="s">
        <v>52</v>
      </c>
      <c r="H17" s="22" t="s">
        <v>53</v>
      </c>
      <c r="I17" s="22" t="s">
        <v>48</v>
      </c>
      <c r="J17" s="22" t="s">
        <v>54</v>
      </c>
    </row>
    <row r="18" spans="2:10" ht="12.75">
      <c r="B18" s="20" t="s">
        <v>0</v>
      </c>
      <c r="C18" s="20">
        <v>18</v>
      </c>
      <c r="D18" s="20">
        <v>17</v>
      </c>
      <c r="E18" s="20">
        <v>19</v>
      </c>
      <c r="F18" s="20">
        <v>20</v>
      </c>
      <c r="G18" s="20">
        <v>17</v>
      </c>
      <c r="H18" s="20">
        <f>SUM(C18:G18)</f>
        <v>91</v>
      </c>
      <c r="I18" s="20" t="str">
        <f>IF(H18&gt;90,"Excelente",IF(H18&gt;75,"Bom",IF(H18&gt;50,"Satisfaz",IF(H18&gt;20,"Não satisfaz","Fraco"))))</f>
        <v>Excelente</v>
      </c>
      <c r="J18" s="20" t="str">
        <f>IF(H18&gt;90,"5",IF(H18&gt;75,"4",IF(H18&gt;50,"3",IF(H18&gt;20,"2","1"))))</f>
        <v>5</v>
      </c>
    </row>
    <row r="19" spans="2:10" ht="12.75">
      <c r="B19" s="20" t="s">
        <v>1</v>
      </c>
      <c r="C19" s="20">
        <v>15</v>
      </c>
      <c r="D19" s="20">
        <v>13</v>
      </c>
      <c r="E19" s="20">
        <v>14</v>
      </c>
      <c r="F19" s="20">
        <v>17</v>
      </c>
      <c r="G19" s="20">
        <v>16</v>
      </c>
      <c r="H19" s="20">
        <f>SUM(C19:G19)</f>
        <v>75</v>
      </c>
      <c r="I19" s="20" t="str">
        <f aca="true" t="shared" si="0" ref="I19:I24">IF(H19&gt;90,"Excelente",IF(H19&gt;75,"Bom",IF(H19&gt;50,"Satisfaz",IF(H19&gt;20,"Não satisfaz","Fraco"))))</f>
        <v>Satisfaz</v>
      </c>
      <c r="J19" s="20" t="str">
        <f aca="true" t="shared" si="1" ref="J19:J24">IF(H19&gt;90,"5",IF(H19&gt;75,"4",IF(H19&gt;50,"3",IF(H19&gt;20,"2","1"))))</f>
        <v>3</v>
      </c>
    </row>
    <row r="20" spans="2:10" ht="12.75">
      <c r="B20" s="20" t="s">
        <v>2</v>
      </c>
      <c r="C20" s="20">
        <v>10</v>
      </c>
      <c r="D20" s="20">
        <v>8</v>
      </c>
      <c r="E20" s="20">
        <v>14</v>
      </c>
      <c r="F20" s="20">
        <v>15</v>
      </c>
      <c r="G20" s="20">
        <v>12</v>
      </c>
      <c r="H20" s="20">
        <f>SUM(C20:G20)</f>
        <v>59</v>
      </c>
      <c r="I20" s="20" t="str">
        <f t="shared" si="0"/>
        <v>Satisfaz</v>
      </c>
      <c r="J20" s="20" t="str">
        <f t="shared" si="1"/>
        <v>3</v>
      </c>
    </row>
    <row r="21" spans="2:10" ht="12.75">
      <c r="B21" s="20" t="s">
        <v>3</v>
      </c>
      <c r="C21" s="20">
        <v>17</v>
      </c>
      <c r="D21" s="20">
        <v>18</v>
      </c>
      <c r="E21" s="20">
        <v>18</v>
      </c>
      <c r="F21" s="20">
        <v>20</v>
      </c>
      <c r="G21" s="20">
        <v>17</v>
      </c>
      <c r="H21" s="20">
        <f>SUM(C21:G21)</f>
        <v>90</v>
      </c>
      <c r="I21" s="20" t="str">
        <f t="shared" si="0"/>
        <v>Bom</v>
      </c>
      <c r="J21" s="20" t="str">
        <f t="shared" si="1"/>
        <v>4</v>
      </c>
    </row>
    <row r="22" spans="2:10" ht="12.75">
      <c r="B22" s="20" t="s">
        <v>4</v>
      </c>
      <c r="C22" s="20">
        <v>12</v>
      </c>
      <c r="D22" s="20">
        <v>16</v>
      </c>
      <c r="E22" s="20">
        <v>10</v>
      </c>
      <c r="F22" s="20">
        <v>16</v>
      </c>
      <c r="G22" s="20">
        <v>11</v>
      </c>
      <c r="H22" s="20">
        <f>SUM(C22:G22)</f>
        <v>65</v>
      </c>
      <c r="I22" s="20" t="str">
        <f t="shared" si="0"/>
        <v>Satisfaz</v>
      </c>
      <c r="J22" s="20" t="str">
        <f t="shared" si="1"/>
        <v>3</v>
      </c>
    </row>
    <row r="23" spans="2:10" ht="12.75">
      <c r="B23" s="20" t="s">
        <v>5</v>
      </c>
      <c r="C23" s="20">
        <v>8</v>
      </c>
      <c r="D23" s="20">
        <v>7</v>
      </c>
      <c r="E23" s="20">
        <v>12</v>
      </c>
      <c r="F23" s="20">
        <v>14</v>
      </c>
      <c r="G23" s="20">
        <v>10</v>
      </c>
      <c r="H23" s="20">
        <f>SUM(C23:G23)</f>
        <v>51</v>
      </c>
      <c r="I23" s="20" t="str">
        <f t="shared" si="0"/>
        <v>Satisfaz</v>
      </c>
      <c r="J23" s="20" t="str">
        <f t="shared" si="1"/>
        <v>3</v>
      </c>
    </row>
    <row r="24" spans="2:10" ht="12.75">
      <c r="B24" s="19" t="s">
        <v>58</v>
      </c>
      <c r="C24" s="2">
        <v>20</v>
      </c>
      <c r="D24" s="2">
        <v>20</v>
      </c>
      <c r="E24" s="2">
        <v>20</v>
      </c>
      <c r="F24" s="2">
        <v>20</v>
      </c>
      <c r="G24" s="2">
        <v>20</v>
      </c>
      <c r="H24" s="2">
        <v>100</v>
      </c>
      <c r="I24" s="2"/>
      <c r="J24" s="2"/>
    </row>
    <row r="25" ht="12.75">
      <c r="B25" s="18"/>
    </row>
    <row r="26" spans="2:10" ht="12.75">
      <c r="B26" s="22" t="s">
        <v>55</v>
      </c>
      <c r="C26" s="22" t="s">
        <v>43</v>
      </c>
      <c r="D26" s="22" t="s">
        <v>44</v>
      </c>
      <c r="E26" s="22" t="s">
        <v>45</v>
      </c>
      <c r="F26" s="22" t="s">
        <v>46</v>
      </c>
      <c r="G26" s="22" t="s">
        <v>52</v>
      </c>
      <c r="H26" s="22" t="s">
        <v>53</v>
      </c>
      <c r="I26" s="22" t="s">
        <v>48</v>
      </c>
      <c r="J26" s="22" t="s">
        <v>54</v>
      </c>
    </row>
    <row r="27" spans="2:10" ht="12.75">
      <c r="B27" s="20" t="s">
        <v>0</v>
      </c>
      <c r="C27" s="20">
        <v>17</v>
      </c>
      <c r="D27" s="20">
        <v>16</v>
      </c>
      <c r="E27" s="20">
        <v>18</v>
      </c>
      <c r="F27" s="20">
        <v>15</v>
      </c>
      <c r="G27" s="20">
        <v>13</v>
      </c>
      <c r="H27" s="20">
        <f>SUM(C27:G27)</f>
        <v>79</v>
      </c>
      <c r="I27" s="20" t="str">
        <f>IF(H27&gt;90,"Excelente",IF(H27&gt;75,"Bom",IF(H27&gt;50,"Satisfaz",IF(H27&gt;20,"Não satisfaz","Fraco"))))</f>
        <v>Bom</v>
      </c>
      <c r="J27" s="20" t="str">
        <f>IF(H27&gt;90,"5",IF(H27&gt;75,"4",IF(H27&gt;50,"3",IF(H27&gt;20,"2","1"))))</f>
        <v>4</v>
      </c>
    </row>
    <row r="28" spans="2:10" ht="12.75">
      <c r="B28" s="20" t="s">
        <v>1</v>
      </c>
      <c r="C28" s="20">
        <v>13</v>
      </c>
      <c r="D28" s="20">
        <v>10</v>
      </c>
      <c r="E28" s="20">
        <v>11</v>
      </c>
      <c r="F28" s="20">
        <v>14</v>
      </c>
      <c r="G28" s="20">
        <v>15</v>
      </c>
      <c r="H28" s="20">
        <f>SUM(C28:G28)</f>
        <v>63</v>
      </c>
      <c r="I28" s="20" t="str">
        <f aca="true" t="shared" si="2" ref="I28:I33">IF(H28&gt;90,"Excelente",IF(H28&gt;75,"Bom",IF(H28&gt;50,"Satisfaz",IF(H28&gt;20,"Não satisfaz","Fraco"))))</f>
        <v>Satisfaz</v>
      </c>
      <c r="J28" s="20" t="str">
        <f>IF(H28&gt;90,"5",IF(H28&gt;75,"4",IF(H28&gt;50,"3",IF(H28&gt;20,"2","1"))))</f>
        <v>3</v>
      </c>
    </row>
    <row r="29" spans="2:10" ht="12.75">
      <c r="B29" s="23" t="s">
        <v>2</v>
      </c>
      <c r="C29" s="23">
        <v>8</v>
      </c>
      <c r="D29" s="23">
        <v>9</v>
      </c>
      <c r="E29" s="23">
        <v>7</v>
      </c>
      <c r="F29" s="23">
        <v>9</v>
      </c>
      <c r="G29" s="23">
        <v>10</v>
      </c>
      <c r="H29" s="23">
        <f>SUM(C29:G29)</f>
        <v>43</v>
      </c>
      <c r="I29" s="23" t="str">
        <f t="shared" si="2"/>
        <v>Não satisfaz</v>
      </c>
      <c r="J29" s="23" t="str">
        <f>IF(H29&gt;90,"5",IF(H29&gt;75,"4",IF(H29&gt;50,"3",IF(H29&gt;20,"2","1"))))</f>
        <v>2</v>
      </c>
    </row>
    <row r="30" spans="2:10" ht="12.75">
      <c r="B30" s="20" t="s">
        <v>3</v>
      </c>
      <c r="C30" s="20">
        <v>18</v>
      </c>
      <c r="D30" s="20">
        <v>17</v>
      </c>
      <c r="E30" s="20">
        <v>16</v>
      </c>
      <c r="F30" s="20">
        <v>18</v>
      </c>
      <c r="G30" s="20">
        <v>19</v>
      </c>
      <c r="H30" s="20">
        <f>SUM(C30:G30)</f>
        <v>88</v>
      </c>
      <c r="I30" s="20" t="str">
        <f t="shared" si="2"/>
        <v>Bom</v>
      </c>
      <c r="J30" s="20" t="str">
        <f>IF(H30&gt;90,"5",IF(H30&gt;75,"4",IF(H30&gt;50,"3",IF(H30&gt;20,"2","1"))))</f>
        <v>4</v>
      </c>
    </row>
    <row r="31" spans="2:10" ht="12.75">
      <c r="B31" s="23" t="s">
        <v>4</v>
      </c>
      <c r="C31" s="23">
        <v>7</v>
      </c>
      <c r="D31" s="23">
        <v>6</v>
      </c>
      <c r="E31" s="23">
        <v>9</v>
      </c>
      <c r="F31" s="23">
        <v>7</v>
      </c>
      <c r="G31" s="23">
        <v>8</v>
      </c>
      <c r="H31" s="23">
        <f>SUM(C31:G31)</f>
        <v>37</v>
      </c>
      <c r="I31" s="23" t="str">
        <f t="shared" si="2"/>
        <v>Não satisfaz</v>
      </c>
      <c r="J31" s="23" t="str">
        <f>IF(H31&gt;90,"5",IF(H31&gt;75,"4",IF(H31&gt;50,"3",IF(H31&gt;20,"2","1"))))</f>
        <v>2</v>
      </c>
    </row>
    <row r="32" spans="2:10" ht="12.75">
      <c r="B32" s="23" t="s">
        <v>5</v>
      </c>
      <c r="C32" s="23">
        <v>9</v>
      </c>
      <c r="D32" s="23">
        <v>11</v>
      </c>
      <c r="E32" s="23">
        <v>10</v>
      </c>
      <c r="F32" s="23">
        <v>8</v>
      </c>
      <c r="G32" s="23">
        <v>10</v>
      </c>
      <c r="H32" s="23">
        <f>SUM(C32:G32)</f>
        <v>48</v>
      </c>
      <c r="I32" s="23" t="str">
        <f t="shared" si="2"/>
        <v>Não satisfaz</v>
      </c>
      <c r="J32" s="23" t="str">
        <f>IF(H32&gt;90,"5",IF(H32&gt;75,"4",IF(H32&gt;50,"3",IF(H32&gt;20,"2","1"))))</f>
        <v>2</v>
      </c>
    </row>
    <row r="33" spans="2:10" ht="12.75">
      <c r="B33" s="19" t="s">
        <v>58</v>
      </c>
      <c r="C33" s="2">
        <v>20</v>
      </c>
      <c r="D33" s="2">
        <v>20</v>
      </c>
      <c r="E33" s="2">
        <v>20</v>
      </c>
      <c r="F33" s="2">
        <v>20</v>
      </c>
      <c r="G33" s="2">
        <v>20</v>
      </c>
      <c r="H33" s="2">
        <v>100</v>
      </c>
      <c r="I33" s="2"/>
      <c r="J33" s="2"/>
    </row>
    <row r="34" ht="12.75">
      <c r="B34" s="18"/>
    </row>
    <row r="35" spans="2:10" ht="12.75">
      <c r="B35" s="22" t="s">
        <v>56</v>
      </c>
      <c r="C35" s="22" t="s">
        <v>43</v>
      </c>
      <c r="D35" s="22" t="s">
        <v>44</v>
      </c>
      <c r="E35" s="22" t="s">
        <v>45</v>
      </c>
      <c r="F35" s="22" t="s">
        <v>46</v>
      </c>
      <c r="G35" s="22" t="s">
        <v>52</v>
      </c>
      <c r="H35" s="22" t="s">
        <v>53</v>
      </c>
      <c r="I35" s="22" t="s">
        <v>48</v>
      </c>
      <c r="J35" s="22" t="s">
        <v>54</v>
      </c>
    </row>
    <row r="36" spans="2:10" ht="12.75">
      <c r="B36" s="20" t="s">
        <v>0</v>
      </c>
      <c r="C36" s="20">
        <v>15</v>
      </c>
      <c r="D36" s="20">
        <v>14</v>
      </c>
      <c r="E36" s="20">
        <v>18</v>
      </c>
      <c r="F36" s="20">
        <v>16</v>
      </c>
      <c r="G36" s="20">
        <v>17</v>
      </c>
      <c r="H36" s="20">
        <f>SUM(C36:G36)</f>
        <v>80</v>
      </c>
      <c r="I36" s="20" t="str">
        <f>IF(H36&gt;90,"Excelente",IF(H36&gt;75,"Bom",IF(H36&gt;50,"Satisfaz",IF(H36&gt;20,"Não satisfaz","Fraco"))))</f>
        <v>Bom</v>
      </c>
      <c r="J36" s="20" t="str">
        <f>IF(H36&gt;90,"5",IF(H36&gt;75,"4",IF(H36&gt;50,"3",IF(H36&gt;20,"2","1"))))</f>
        <v>4</v>
      </c>
    </row>
    <row r="37" spans="2:10" ht="12.75">
      <c r="B37" s="20" t="s">
        <v>1</v>
      </c>
      <c r="C37" s="20">
        <v>11</v>
      </c>
      <c r="D37" s="20">
        <v>13</v>
      </c>
      <c r="E37" s="20">
        <v>12</v>
      </c>
      <c r="F37" s="20">
        <v>14</v>
      </c>
      <c r="G37" s="20">
        <v>14</v>
      </c>
      <c r="H37" s="20">
        <f>SUM(C37:G37)</f>
        <v>64</v>
      </c>
      <c r="I37" s="20" t="str">
        <f aca="true" t="shared" si="3" ref="I37:I42">IF(H37&gt;90,"Excelente",IF(H37&gt;75,"Bom",IF(H37&gt;50,"Satisfaz",IF(H37&gt;20,"Não satisfaz","Fraco"))))</f>
        <v>Satisfaz</v>
      </c>
      <c r="J37" s="20" t="str">
        <f aca="true" t="shared" si="4" ref="J37:J42">IF(H37&gt;90,"5",IF(H37&gt;75,"4",IF(H37&gt;50,"3",IF(H37&gt;20,"2","1"))))</f>
        <v>3</v>
      </c>
    </row>
    <row r="38" spans="2:10" ht="12.75">
      <c r="B38" s="23" t="s">
        <v>2</v>
      </c>
      <c r="C38" s="23">
        <v>8</v>
      </c>
      <c r="D38" s="23">
        <v>5</v>
      </c>
      <c r="E38" s="23">
        <v>10</v>
      </c>
      <c r="F38" s="23">
        <v>8</v>
      </c>
      <c r="G38" s="23">
        <v>10</v>
      </c>
      <c r="H38" s="23">
        <f>SUM(C38:G38)</f>
        <v>41</v>
      </c>
      <c r="I38" s="23" t="str">
        <f t="shared" si="3"/>
        <v>Não satisfaz</v>
      </c>
      <c r="J38" s="23" t="str">
        <f t="shared" si="4"/>
        <v>2</v>
      </c>
    </row>
    <row r="39" spans="2:10" ht="12.75">
      <c r="B39" s="20" t="s">
        <v>3</v>
      </c>
      <c r="C39" s="20">
        <v>16</v>
      </c>
      <c r="D39" s="20">
        <v>15</v>
      </c>
      <c r="E39" s="20">
        <v>14</v>
      </c>
      <c r="F39" s="20">
        <v>18</v>
      </c>
      <c r="G39" s="20">
        <v>16</v>
      </c>
      <c r="H39" s="20">
        <f>SUM(C39:G39)</f>
        <v>79</v>
      </c>
      <c r="I39" s="20" t="str">
        <f t="shared" si="3"/>
        <v>Bom</v>
      </c>
      <c r="J39" s="20" t="str">
        <f t="shared" si="4"/>
        <v>4</v>
      </c>
    </row>
    <row r="40" spans="2:10" ht="12.75">
      <c r="B40" s="23" t="s">
        <v>4</v>
      </c>
      <c r="C40" s="23">
        <v>6</v>
      </c>
      <c r="D40" s="23">
        <v>7</v>
      </c>
      <c r="E40" s="23">
        <v>8</v>
      </c>
      <c r="F40" s="23">
        <v>12</v>
      </c>
      <c r="G40" s="23">
        <v>13</v>
      </c>
      <c r="H40" s="23">
        <f>SUM(C40:G40)</f>
        <v>46</v>
      </c>
      <c r="I40" s="23" t="str">
        <f t="shared" si="3"/>
        <v>Não satisfaz</v>
      </c>
      <c r="J40" s="23" t="str">
        <f t="shared" si="4"/>
        <v>2</v>
      </c>
    </row>
    <row r="41" spans="2:10" ht="12.75">
      <c r="B41" s="20" t="s">
        <v>5</v>
      </c>
      <c r="C41" s="20">
        <v>9</v>
      </c>
      <c r="D41" s="20">
        <v>10</v>
      </c>
      <c r="E41" s="20">
        <v>11</v>
      </c>
      <c r="F41" s="20">
        <v>13</v>
      </c>
      <c r="G41" s="20">
        <v>12</v>
      </c>
      <c r="H41" s="20">
        <f>SUM(C41:G41)</f>
        <v>55</v>
      </c>
      <c r="I41" s="20" t="str">
        <f t="shared" si="3"/>
        <v>Satisfaz</v>
      </c>
      <c r="J41" s="20" t="str">
        <f t="shared" si="4"/>
        <v>3</v>
      </c>
    </row>
    <row r="42" spans="2:10" ht="12.75">
      <c r="B42" s="19" t="s">
        <v>58</v>
      </c>
      <c r="C42" s="2">
        <v>20</v>
      </c>
      <c r="D42" s="2">
        <v>20</v>
      </c>
      <c r="E42" s="2">
        <v>20</v>
      </c>
      <c r="F42" s="2">
        <v>20</v>
      </c>
      <c r="G42" s="2">
        <v>20</v>
      </c>
      <c r="H42" s="2">
        <v>100</v>
      </c>
      <c r="I42" s="2"/>
      <c r="J42" s="2"/>
    </row>
    <row r="43" ht="12.75">
      <c r="B43" s="18"/>
    </row>
    <row r="44" spans="2:10" ht="12.75">
      <c r="B44" s="22" t="s">
        <v>57</v>
      </c>
      <c r="C44" s="22" t="s">
        <v>43</v>
      </c>
      <c r="D44" s="22" t="s">
        <v>44</v>
      </c>
      <c r="E44" s="22" t="s">
        <v>45</v>
      </c>
      <c r="F44" s="22" t="s">
        <v>46</v>
      </c>
      <c r="G44" s="22" t="s">
        <v>52</v>
      </c>
      <c r="H44" s="22" t="s">
        <v>53</v>
      </c>
      <c r="I44" s="22" t="s">
        <v>48</v>
      </c>
      <c r="J44" s="22" t="s">
        <v>54</v>
      </c>
    </row>
    <row r="45" spans="2:10" ht="12.75">
      <c r="B45" s="20" t="s">
        <v>0</v>
      </c>
      <c r="C45" s="20">
        <v>17</v>
      </c>
      <c r="D45" s="20">
        <v>16</v>
      </c>
      <c r="E45" s="20">
        <v>15</v>
      </c>
      <c r="F45" s="20">
        <v>14</v>
      </c>
      <c r="G45" s="20">
        <v>18</v>
      </c>
      <c r="H45" s="20">
        <f>SUM(C45:G45)</f>
        <v>80</v>
      </c>
      <c r="I45" s="20" t="str">
        <f>IF(H45&gt;90,"Excelente",IF(H45&gt;75,"Bom",IF(H45&gt;50,"Satisfaz",IF(H45&gt;20,"Não satisfaz","Fraco"))))</f>
        <v>Bom</v>
      </c>
      <c r="J45" s="20" t="str">
        <f>IF(H45&gt;90,"5",IF(H45&gt;75,"4",IF(H45&gt;50,"3",IF(H45&gt;20,"2","1"))))</f>
        <v>4</v>
      </c>
    </row>
    <row r="46" spans="2:10" ht="12.75">
      <c r="B46" s="20" t="s">
        <v>1</v>
      </c>
      <c r="C46" s="20">
        <v>16</v>
      </c>
      <c r="D46" s="20">
        <v>12</v>
      </c>
      <c r="E46" s="20">
        <v>14</v>
      </c>
      <c r="F46" s="20">
        <v>13</v>
      </c>
      <c r="G46" s="20">
        <v>17</v>
      </c>
      <c r="H46" s="20">
        <f>SUM(C46:G46)</f>
        <v>72</v>
      </c>
      <c r="I46" s="20" t="str">
        <f aca="true" t="shared" si="5" ref="I46:I51">IF(H46&gt;90,"Excelente",IF(H46&gt;75,"Bom",IF(H46&gt;50,"Satisfaz",IF(H46&gt;20,"Não satisfaz","Fraco"))))</f>
        <v>Satisfaz</v>
      </c>
      <c r="J46" s="20" t="str">
        <f aca="true" t="shared" si="6" ref="J46:J51">IF(H46&gt;90,"5",IF(H46&gt;75,"4",IF(H46&gt;50,"3",IF(H46&gt;20,"2","1"))))</f>
        <v>3</v>
      </c>
    </row>
    <row r="47" spans="2:10" ht="12.75">
      <c r="B47" s="20" t="s">
        <v>2</v>
      </c>
      <c r="C47" s="20">
        <v>8</v>
      </c>
      <c r="D47" s="20">
        <v>10</v>
      </c>
      <c r="E47" s="20">
        <v>12</v>
      </c>
      <c r="F47" s="20">
        <v>14</v>
      </c>
      <c r="G47" s="20">
        <v>11</v>
      </c>
      <c r="H47" s="20">
        <f>SUM(C47:G47)</f>
        <v>55</v>
      </c>
      <c r="I47" s="20" t="str">
        <f t="shared" si="5"/>
        <v>Satisfaz</v>
      </c>
      <c r="J47" s="20" t="str">
        <f t="shared" si="6"/>
        <v>3</v>
      </c>
    </row>
    <row r="48" spans="2:10" ht="12.75">
      <c r="B48" s="20" t="s">
        <v>3</v>
      </c>
      <c r="C48" s="20">
        <v>18</v>
      </c>
      <c r="D48" s="20">
        <v>19</v>
      </c>
      <c r="E48" s="20">
        <v>18</v>
      </c>
      <c r="F48" s="20">
        <v>17</v>
      </c>
      <c r="G48" s="20">
        <v>18</v>
      </c>
      <c r="H48" s="20">
        <f>SUM(C48:G48)</f>
        <v>90</v>
      </c>
      <c r="I48" s="20" t="str">
        <f t="shared" si="5"/>
        <v>Bom</v>
      </c>
      <c r="J48" s="20" t="str">
        <f t="shared" si="6"/>
        <v>4</v>
      </c>
    </row>
    <row r="49" spans="2:10" ht="12.75">
      <c r="B49" s="20" t="s">
        <v>4</v>
      </c>
      <c r="C49" s="20">
        <v>11</v>
      </c>
      <c r="D49" s="20">
        <v>13</v>
      </c>
      <c r="E49" s="20">
        <v>16</v>
      </c>
      <c r="F49" s="20">
        <v>10</v>
      </c>
      <c r="G49" s="20">
        <v>12</v>
      </c>
      <c r="H49" s="20">
        <f>SUM(C49:G49)</f>
        <v>62</v>
      </c>
      <c r="I49" s="20" t="str">
        <f t="shared" si="5"/>
        <v>Satisfaz</v>
      </c>
      <c r="J49" s="20" t="str">
        <f t="shared" si="6"/>
        <v>3</v>
      </c>
    </row>
    <row r="50" spans="2:10" ht="12.75">
      <c r="B50" s="23" t="s">
        <v>5</v>
      </c>
      <c r="C50" s="23">
        <v>8</v>
      </c>
      <c r="D50" s="23">
        <v>5</v>
      </c>
      <c r="E50" s="23">
        <v>9</v>
      </c>
      <c r="F50" s="23">
        <v>8</v>
      </c>
      <c r="G50" s="23">
        <v>12</v>
      </c>
      <c r="H50" s="23">
        <f>SUM(C50:G50)</f>
        <v>42</v>
      </c>
      <c r="I50" s="23" t="str">
        <f t="shared" si="5"/>
        <v>Não satisfaz</v>
      </c>
      <c r="J50" s="23" t="str">
        <f t="shared" si="6"/>
        <v>2</v>
      </c>
    </row>
    <row r="51" spans="2:10" ht="12.75">
      <c r="B51" s="19" t="s">
        <v>58</v>
      </c>
      <c r="C51" s="2">
        <v>20</v>
      </c>
      <c r="D51" s="2">
        <v>20</v>
      </c>
      <c r="E51" s="2">
        <v>20</v>
      </c>
      <c r="F51" s="2">
        <v>20</v>
      </c>
      <c r="G51" s="2">
        <v>20</v>
      </c>
      <c r="H51" s="2">
        <v>100</v>
      </c>
      <c r="I51" s="2"/>
      <c r="J5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M32"/>
  <sheetViews>
    <sheetView workbookViewId="0" topLeftCell="A1">
      <selection activeCell="B16" sqref="B16:M23"/>
    </sheetView>
  </sheetViews>
  <sheetFormatPr defaultColWidth="9.140625" defaultRowHeight="12.75"/>
  <cols>
    <col min="3" max="4" width="9.57421875" style="0" bestFit="1" customWidth="1"/>
    <col min="5" max="5" width="8.140625" style="0" customWidth="1"/>
    <col min="6" max="6" width="12.421875" style="0" bestFit="1" customWidth="1"/>
    <col min="7" max="7" width="19.421875" style="0" bestFit="1" customWidth="1"/>
    <col min="8" max="9" width="9.7109375" style="0" bestFit="1" customWidth="1"/>
    <col min="10" max="10" width="10.00390625" style="0" bestFit="1" customWidth="1"/>
  </cols>
  <sheetData>
    <row r="4" ht="12.75">
      <c r="B4" s="17" t="s">
        <v>7</v>
      </c>
    </row>
    <row r="6" spans="2:5" ht="12.75">
      <c r="B6" s="2"/>
      <c r="C6" s="2" t="s">
        <v>19</v>
      </c>
      <c r="D6" s="2" t="s">
        <v>20</v>
      </c>
      <c r="E6" s="2" t="s">
        <v>15</v>
      </c>
    </row>
    <row r="7" spans="2:12" ht="12.75">
      <c r="B7" s="2" t="s">
        <v>0</v>
      </c>
      <c r="C7" s="24">
        <v>5</v>
      </c>
      <c r="D7" s="24">
        <v>4</v>
      </c>
      <c r="E7" s="7">
        <f>AVERAGE(C7:D7)</f>
        <v>4.5</v>
      </c>
      <c r="K7" s="1" t="s">
        <v>16</v>
      </c>
      <c r="L7" s="3">
        <f>AVERAGE(E7:E12)</f>
        <v>3.6666666666666665</v>
      </c>
    </row>
    <row r="8" spans="2:12" ht="12.75">
      <c r="B8" s="2" t="s">
        <v>1</v>
      </c>
      <c r="C8" s="24">
        <v>3</v>
      </c>
      <c r="D8" s="24">
        <v>4</v>
      </c>
      <c r="E8" s="7">
        <f>AVERAGE(C8:D8)</f>
        <v>3.5</v>
      </c>
      <c r="K8" s="1" t="s">
        <v>17</v>
      </c>
      <c r="L8" s="3">
        <f>MIN(E7:E12)</f>
        <v>3</v>
      </c>
    </row>
    <row r="9" spans="2:12" ht="12.75">
      <c r="B9" s="2" t="s">
        <v>2</v>
      </c>
      <c r="C9" s="24">
        <v>3</v>
      </c>
      <c r="D9" s="24">
        <v>3</v>
      </c>
      <c r="E9" s="7">
        <f>AVERAGE(C9:D9)</f>
        <v>3</v>
      </c>
      <c r="K9" s="1" t="s">
        <v>18</v>
      </c>
      <c r="L9" s="3">
        <f>MAX(E7:E12)</f>
        <v>4.5</v>
      </c>
    </row>
    <row r="10" spans="2:5" ht="12.75">
      <c r="B10" s="2" t="s">
        <v>3</v>
      </c>
      <c r="C10" s="24">
        <v>4</v>
      </c>
      <c r="D10" s="24">
        <v>5</v>
      </c>
      <c r="E10" s="7">
        <f>AVERAGE(C10:D10)</f>
        <v>4.5</v>
      </c>
    </row>
    <row r="11" spans="2:5" ht="12.75">
      <c r="B11" s="2" t="s">
        <v>4</v>
      </c>
      <c r="C11" s="24">
        <v>3</v>
      </c>
      <c r="D11" s="24">
        <v>4</v>
      </c>
      <c r="E11" s="7">
        <f>AVERAGE(C11:D11)</f>
        <v>3.5</v>
      </c>
    </row>
    <row r="12" spans="2:5" ht="12.75">
      <c r="B12" s="2" t="s">
        <v>5</v>
      </c>
      <c r="C12" s="24">
        <v>3</v>
      </c>
      <c r="D12" s="24">
        <v>3</v>
      </c>
      <c r="E12" s="7">
        <f>AVERAGE(C12:D12)</f>
        <v>3</v>
      </c>
    </row>
    <row r="16" spans="2:13" ht="12.75">
      <c r="B16" s="22" t="s">
        <v>19</v>
      </c>
      <c r="C16" s="22" t="s">
        <v>71</v>
      </c>
      <c r="D16" s="22" t="s">
        <v>72</v>
      </c>
      <c r="E16" s="22" t="s">
        <v>73</v>
      </c>
      <c r="F16" s="22" t="s">
        <v>74</v>
      </c>
      <c r="G16" s="22" t="s">
        <v>70</v>
      </c>
      <c r="H16" s="22" t="s">
        <v>67</v>
      </c>
      <c r="I16" s="22" t="s">
        <v>68</v>
      </c>
      <c r="J16" s="22" t="s">
        <v>69</v>
      </c>
      <c r="K16" s="22" t="s">
        <v>53</v>
      </c>
      <c r="L16" s="22" t="s">
        <v>48</v>
      </c>
      <c r="M16" s="22" t="s">
        <v>54</v>
      </c>
    </row>
    <row r="17" spans="2:13" ht="12.75">
      <c r="B17" s="20" t="s">
        <v>0</v>
      </c>
      <c r="C17" s="20">
        <v>11</v>
      </c>
      <c r="D17" s="20">
        <v>12</v>
      </c>
      <c r="E17" s="20">
        <v>12.5</v>
      </c>
      <c r="F17" s="20">
        <v>10</v>
      </c>
      <c r="G17" s="20">
        <v>11</v>
      </c>
      <c r="H17" s="20">
        <v>12</v>
      </c>
      <c r="I17" s="20">
        <v>10</v>
      </c>
      <c r="J17" s="20">
        <v>12</v>
      </c>
      <c r="K17" s="20">
        <f>SUM(C17:J17)</f>
        <v>90.5</v>
      </c>
      <c r="L17" s="20" t="str">
        <f>IF(K17&gt;90,"Excelente",IF(K17&gt;75,"Bom",IF(K17&gt;50,"Satisfaz",IF(K17&gt;20,"Não satisfaz","Fraco"))))</f>
        <v>Excelente</v>
      </c>
      <c r="M17" s="20" t="str">
        <f>IF(K17&gt;90,"5",IF(K17&gt;75,"4",IF(K17&gt;50,"3",IF(K17&gt;20,"2","1"))))</f>
        <v>5</v>
      </c>
    </row>
    <row r="18" spans="2:13" ht="12.75">
      <c r="B18" s="20" t="s">
        <v>1</v>
      </c>
      <c r="C18" s="20">
        <v>11</v>
      </c>
      <c r="D18" s="20">
        <v>10</v>
      </c>
      <c r="E18" s="20">
        <v>9</v>
      </c>
      <c r="F18" s="20">
        <v>8</v>
      </c>
      <c r="G18" s="20">
        <v>5</v>
      </c>
      <c r="H18" s="20">
        <v>5</v>
      </c>
      <c r="I18" s="20">
        <v>5</v>
      </c>
      <c r="J18" s="20">
        <v>11</v>
      </c>
      <c r="K18" s="20">
        <f>SUM(C18:J18)</f>
        <v>64</v>
      </c>
      <c r="L18" s="20" t="str">
        <f>IF(K18&gt;90,"Excelente",IF(K18&gt;75,"Bom",IF(K18&gt;50,"Satisfaz",IF(K18&gt;20,"Não satisfaz","Fraco"))))</f>
        <v>Satisfaz</v>
      </c>
      <c r="M18" s="20" t="str">
        <f aca="true" t="shared" si="0" ref="M18:M23">IF(K18&gt;90,"5",IF(K18&gt;75,"4",IF(K18&gt;50,"3",IF(K18&gt;20,"2","1"))))</f>
        <v>3</v>
      </c>
    </row>
    <row r="19" spans="2:13" ht="12.75">
      <c r="B19" s="20" t="s">
        <v>2</v>
      </c>
      <c r="C19" s="20">
        <v>9</v>
      </c>
      <c r="D19" s="20">
        <v>7.4</v>
      </c>
      <c r="E19" s="20">
        <v>8</v>
      </c>
      <c r="F19" s="20">
        <v>7</v>
      </c>
      <c r="G19" s="20">
        <v>4.5</v>
      </c>
      <c r="H19" s="20">
        <v>4</v>
      </c>
      <c r="I19" s="20">
        <v>6</v>
      </c>
      <c r="J19" s="20">
        <v>12</v>
      </c>
      <c r="K19" s="20">
        <f>SUM(C19:J19)</f>
        <v>57.9</v>
      </c>
      <c r="L19" s="20" t="str">
        <f>IF(K19&gt;90,"Excelente",IF(K19&gt;75,"Bom",IF(K19&gt;50,"Satisfaz",IF(K19&gt;20,"Não satisfaz","Fraco"))))</f>
        <v>Satisfaz</v>
      </c>
      <c r="M19" s="20" t="str">
        <f t="shared" si="0"/>
        <v>3</v>
      </c>
    </row>
    <row r="20" spans="2:13" ht="12.75">
      <c r="B20" s="20" t="s">
        <v>3</v>
      </c>
      <c r="C20" s="20">
        <v>11</v>
      </c>
      <c r="D20" s="20">
        <v>12</v>
      </c>
      <c r="E20" s="20">
        <v>12.5</v>
      </c>
      <c r="F20" s="20">
        <v>11</v>
      </c>
      <c r="G20" s="20">
        <v>10</v>
      </c>
      <c r="H20" s="20">
        <v>9</v>
      </c>
      <c r="I20" s="20">
        <v>9.2</v>
      </c>
      <c r="J20" s="20">
        <v>12</v>
      </c>
      <c r="K20" s="20">
        <f>SUM(C20:J20)</f>
        <v>86.7</v>
      </c>
      <c r="L20" s="20" t="str">
        <f>IF(K20&gt;90,"Excelente",IF(K20&gt;75,"Bom",IF(K20&gt;50,"Satisfaz",IF(K20&gt;20,"Não satisfaz","Fraco"))))</f>
        <v>Bom</v>
      </c>
      <c r="M20" s="20" t="str">
        <f t="shared" si="0"/>
        <v>4</v>
      </c>
    </row>
    <row r="21" spans="2:13" ht="12.75">
      <c r="B21" s="20" t="s">
        <v>4</v>
      </c>
      <c r="C21" s="20">
        <v>7</v>
      </c>
      <c r="D21" s="20">
        <v>7</v>
      </c>
      <c r="E21" s="20">
        <v>8</v>
      </c>
      <c r="F21" s="20">
        <v>10</v>
      </c>
      <c r="G21" s="20">
        <v>7</v>
      </c>
      <c r="H21" s="20">
        <v>8.2</v>
      </c>
      <c r="I21" s="20">
        <v>5</v>
      </c>
      <c r="J21" s="20">
        <v>11</v>
      </c>
      <c r="K21" s="20">
        <f>SUM(C21:J21)</f>
        <v>63.2</v>
      </c>
      <c r="L21" s="20" t="str">
        <f>IF(K21&gt;90,"Excelente",IF(K21&gt;75,"Bom",IF(K21&gt;50,"Satisfaz",IF(K21&gt;20,"Não satisfaz","Fraco"))))</f>
        <v>Satisfaz</v>
      </c>
      <c r="M21" s="20" t="str">
        <f t="shared" si="0"/>
        <v>3</v>
      </c>
    </row>
    <row r="22" spans="2:13" ht="12.75">
      <c r="B22" s="20" t="s">
        <v>5</v>
      </c>
      <c r="C22" s="20">
        <v>8</v>
      </c>
      <c r="D22" s="20">
        <v>7</v>
      </c>
      <c r="E22" s="20">
        <v>6</v>
      </c>
      <c r="F22" s="20">
        <v>5</v>
      </c>
      <c r="G22" s="20">
        <v>4</v>
      </c>
      <c r="H22" s="20">
        <v>7</v>
      </c>
      <c r="I22" s="20">
        <v>6</v>
      </c>
      <c r="J22" s="20">
        <v>12</v>
      </c>
      <c r="K22" s="20">
        <f>SUM(C22:J22)</f>
        <v>55</v>
      </c>
      <c r="L22" s="20" t="str">
        <f>IF(K22&gt;90,"Excelente",IF(K22&gt;75,"Bom",IF(K22&gt;50,"Satisfaz",IF(K22&gt;20,"Não satisfaz","Fraco"))))</f>
        <v>Satisfaz</v>
      </c>
      <c r="M22" s="20" t="str">
        <f t="shared" si="0"/>
        <v>3</v>
      </c>
    </row>
    <row r="23" spans="2:13" ht="12.75">
      <c r="B23" s="19" t="s">
        <v>58</v>
      </c>
      <c r="C23" s="2">
        <v>12.5</v>
      </c>
      <c r="D23" s="2">
        <v>12.5</v>
      </c>
      <c r="E23" s="2">
        <v>12.5</v>
      </c>
      <c r="F23" s="2">
        <v>12.5</v>
      </c>
      <c r="G23" s="2">
        <v>12.5</v>
      </c>
      <c r="H23" s="2">
        <v>12.5</v>
      </c>
      <c r="I23" s="2">
        <v>12.5</v>
      </c>
      <c r="J23" s="2">
        <v>12.5</v>
      </c>
      <c r="K23" s="2">
        <v>100</v>
      </c>
      <c r="L23" s="2"/>
      <c r="M23" s="2"/>
    </row>
    <row r="24" ht="12.75">
      <c r="B24" s="18"/>
    </row>
    <row r="25" spans="2:13" ht="12.75">
      <c r="B25" s="22" t="s">
        <v>20</v>
      </c>
      <c r="C25" s="22" t="s">
        <v>71</v>
      </c>
      <c r="D25" s="22" t="s">
        <v>72</v>
      </c>
      <c r="E25" s="22" t="s">
        <v>73</v>
      </c>
      <c r="F25" s="22" t="s">
        <v>74</v>
      </c>
      <c r="G25" s="22" t="s">
        <v>70</v>
      </c>
      <c r="H25" s="22" t="s">
        <v>67</v>
      </c>
      <c r="I25" s="22" t="s">
        <v>68</v>
      </c>
      <c r="J25" s="22" t="s">
        <v>69</v>
      </c>
      <c r="K25" s="22" t="s">
        <v>53</v>
      </c>
      <c r="L25" s="22" t="s">
        <v>48</v>
      </c>
      <c r="M25" s="22" t="s">
        <v>54</v>
      </c>
    </row>
    <row r="26" spans="2:13" ht="12.75">
      <c r="B26" s="20" t="s">
        <v>0</v>
      </c>
      <c r="C26" s="20">
        <v>11</v>
      </c>
      <c r="D26" s="20">
        <v>12</v>
      </c>
      <c r="E26" s="20">
        <v>12.5</v>
      </c>
      <c r="F26" s="20">
        <v>10</v>
      </c>
      <c r="G26" s="20">
        <v>9</v>
      </c>
      <c r="H26" s="20">
        <v>9</v>
      </c>
      <c r="I26" s="20">
        <v>9</v>
      </c>
      <c r="J26" s="20">
        <v>12.5</v>
      </c>
      <c r="K26" s="20">
        <f>SUM(C26:J26)</f>
        <v>85</v>
      </c>
      <c r="L26" s="20" t="str">
        <f>IF(K26&gt;90,"Excelente",IF(K26&gt;75,"Bom",IF(K26&gt;50,"Satisfaz",IF(K26&gt;20,"Não satisfaz","Fraco"))))</f>
        <v>Bom</v>
      </c>
      <c r="M26" s="20" t="str">
        <f>IF(K26&gt;90,"5",IF(K26&gt;75,"4",IF(K26&gt;50,"3",IF(K26&gt;20,"2","1"))))</f>
        <v>4</v>
      </c>
    </row>
    <row r="27" spans="2:13" ht="12.75">
      <c r="B27" s="20" t="s">
        <v>1</v>
      </c>
      <c r="C27" s="20">
        <v>10</v>
      </c>
      <c r="D27" s="20">
        <v>11</v>
      </c>
      <c r="E27" s="20">
        <v>9</v>
      </c>
      <c r="F27" s="20">
        <v>8</v>
      </c>
      <c r="G27" s="20">
        <v>9</v>
      </c>
      <c r="H27" s="20">
        <v>9</v>
      </c>
      <c r="I27" s="20">
        <v>10</v>
      </c>
      <c r="J27" s="20">
        <v>12</v>
      </c>
      <c r="K27" s="20">
        <f>SUM(C27:J27)</f>
        <v>78</v>
      </c>
      <c r="L27" s="20" t="str">
        <f>IF(K27&gt;90,"Excelente",IF(K27&gt;75,"Bom",IF(K27&gt;50,"Satisfaz",IF(K27&gt;20,"Não satisfaz","Fraco"))))</f>
        <v>Bom</v>
      </c>
      <c r="M27" s="20" t="str">
        <f aca="true" t="shared" si="1" ref="M27:M32">IF(K27&gt;90,"5",IF(K27&gt;75,"4",IF(K27&gt;50,"3",IF(K27&gt;20,"2","1"))))</f>
        <v>4</v>
      </c>
    </row>
    <row r="28" spans="2:13" ht="12.75">
      <c r="B28" s="20" t="s">
        <v>2</v>
      </c>
      <c r="C28" s="20">
        <v>10</v>
      </c>
      <c r="D28" s="20">
        <v>12</v>
      </c>
      <c r="E28" s="20">
        <v>10</v>
      </c>
      <c r="F28" s="20">
        <v>8</v>
      </c>
      <c r="G28" s="20">
        <v>7</v>
      </c>
      <c r="H28" s="20">
        <v>6</v>
      </c>
      <c r="I28" s="20">
        <v>6</v>
      </c>
      <c r="J28" s="20">
        <v>12.5</v>
      </c>
      <c r="K28" s="20">
        <f>SUM(C28:J28)</f>
        <v>71.5</v>
      </c>
      <c r="L28" s="20" t="str">
        <f>IF(K28&gt;90,"Excelente",IF(K28&gt;75,"Bom",IF(K28&gt;50,"Satisfaz",IF(K28&gt;20,"Não satisfaz","Fraco"))))</f>
        <v>Satisfaz</v>
      </c>
      <c r="M28" s="20" t="str">
        <f t="shared" si="1"/>
        <v>3</v>
      </c>
    </row>
    <row r="29" spans="2:13" ht="12.75">
      <c r="B29" s="20" t="s">
        <v>3</v>
      </c>
      <c r="C29" s="20">
        <v>12</v>
      </c>
      <c r="D29" s="20">
        <v>12</v>
      </c>
      <c r="E29" s="20">
        <v>11</v>
      </c>
      <c r="F29" s="20">
        <v>11</v>
      </c>
      <c r="G29" s="20">
        <v>10</v>
      </c>
      <c r="H29" s="20">
        <v>11</v>
      </c>
      <c r="I29" s="20">
        <v>11</v>
      </c>
      <c r="J29" s="20">
        <v>12.5</v>
      </c>
      <c r="K29" s="20">
        <f>SUM(C29:J29)</f>
        <v>90.5</v>
      </c>
      <c r="L29" s="20" t="str">
        <f>IF(K29&gt;90,"Excelente",IF(K29&gt;75,"Bom",IF(K29&gt;50,"Satisfaz",IF(K29&gt;20,"Não satisfaz","Fraco"))))</f>
        <v>Excelente</v>
      </c>
      <c r="M29" s="20" t="str">
        <f t="shared" si="1"/>
        <v>5</v>
      </c>
    </row>
    <row r="30" spans="2:13" ht="12.75">
      <c r="B30" s="20" t="s">
        <v>4</v>
      </c>
      <c r="C30" s="20">
        <v>10.5</v>
      </c>
      <c r="D30" s="20">
        <v>11.8</v>
      </c>
      <c r="E30" s="20">
        <v>10.2</v>
      </c>
      <c r="F30" s="20">
        <v>12</v>
      </c>
      <c r="G30" s="20">
        <v>7.9</v>
      </c>
      <c r="H30" s="20">
        <v>8.7</v>
      </c>
      <c r="I30" s="20">
        <v>5.5</v>
      </c>
      <c r="J30" s="20">
        <v>12.5</v>
      </c>
      <c r="K30" s="20">
        <f>SUM(C30:J30)</f>
        <v>79.1</v>
      </c>
      <c r="L30" s="20" t="str">
        <f>IF(K30&gt;90,"Excelente",IF(K30&gt;75,"Bom",IF(K30&gt;50,"Satisfaz",IF(K30&gt;20,"Não satisfaz","Fraco"))))</f>
        <v>Bom</v>
      </c>
      <c r="M30" s="20" t="str">
        <f t="shared" si="1"/>
        <v>4</v>
      </c>
    </row>
    <row r="31" spans="2:13" ht="12.75">
      <c r="B31" s="20" t="s">
        <v>5</v>
      </c>
      <c r="C31" s="20">
        <v>10.1</v>
      </c>
      <c r="D31" s="20">
        <v>12</v>
      </c>
      <c r="E31" s="20">
        <v>7</v>
      </c>
      <c r="F31" s="20">
        <v>6</v>
      </c>
      <c r="G31" s="20">
        <v>4</v>
      </c>
      <c r="H31" s="20">
        <v>6</v>
      </c>
      <c r="I31" s="20">
        <v>7</v>
      </c>
      <c r="J31" s="20">
        <v>12.5</v>
      </c>
      <c r="K31" s="20">
        <f>SUM(C31:J31)</f>
        <v>64.6</v>
      </c>
      <c r="L31" s="20" t="str">
        <f>IF(K31&gt;90,"Excelente",IF(K31&gt;75,"Bom",IF(K31&gt;50,"Satisfaz",IF(K31&gt;20,"Não satisfaz","Fraco"))))</f>
        <v>Satisfaz</v>
      </c>
      <c r="M31" s="20" t="str">
        <f t="shared" si="1"/>
        <v>3</v>
      </c>
    </row>
    <row r="32" spans="2:13" ht="12.75">
      <c r="B32" s="19" t="s">
        <v>58</v>
      </c>
      <c r="C32" s="2">
        <v>12.5</v>
      </c>
      <c r="D32" s="2">
        <v>12.5</v>
      </c>
      <c r="E32" s="2">
        <v>12.5</v>
      </c>
      <c r="F32" s="2">
        <v>12.5</v>
      </c>
      <c r="G32" s="2">
        <v>12.5</v>
      </c>
      <c r="H32" s="2">
        <v>12.5</v>
      </c>
      <c r="I32" s="2">
        <v>12.5</v>
      </c>
      <c r="J32" s="2">
        <v>12.5</v>
      </c>
      <c r="K32" s="2">
        <f>SUM(C32:J32)</f>
        <v>100</v>
      </c>
      <c r="L32" s="2"/>
      <c r="M3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33"/>
  <sheetViews>
    <sheetView workbookViewId="0" topLeftCell="A1">
      <selection activeCell="E7" sqref="E7:E12"/>
    </sheetView>
  </sheetViews>
  <sheetFormatPr defaultColWidth="9.140625" defaultRowHeight="12.75"/>
  <cols>
    <col min="14" max="14" width="12.00390625" style="0" bestFit="1" customWidth="1"/>
  </cols>
  <sheetData>
    <row r="4" spans="2:3" ht="12.75">
      <c r="B4" s="17" t="s">
        <v>8</v>
      </c>
      <c r="C4" s="17"/>
    </row>
    <row r="6" spans="2:5" ht="12.75">
      <c r="B6" s="2"/>
      <c r="C6" s="2" t="s">
        <v>21</v>
      </c>
      <c r="D6" s="2" t="s">
        <v>22</v>
      </c>
      <c r="E6" s="2" t="s">
        <v>15</v>
      </c>
    </row>
    <row r="7" spans="2:14" ht="12.75">
      <c r="B7" s="2" t="s">
        <v>0</v>
      </c>
      <c r="C7" s="24">
        <v>4</v>
      </c>
      <c r="D7" s="24">
        <v>5</v>
      </c>
      <c r="E7" s="7">
        <f aca="true" t="shared" si="0" ref="E7:E12">AVERAGE(C7:D7)</f>
        <v>4.5</v>
      </c>
      <c r="M7" s="1" t="s">
        <v>16</v>
      </c>
      <c r="N7" s="3">
        <f>AVERAGE(E7:E12)</f>
        <v>3.1666666666666665</v>
      </c>
    </row>
    <row r="8" spans="2:14" ht="12.75">
      <c r="B8" s="2" t="s">
        <v>1</v>
      </c>
      <c r="C8" s="24">
        <v>3</v>
      </c>
      <c r="D8" s="24">
        <v>3</v>
      </c>
      <c r="E8" s="7">
        <f t="shared" si="0"/>
        <v>3</v>
      </c>
      <c r="M8" s="1" t="s">
        <v>17</v>
      </c>
      <c r="N8" s="3">
        <f>MIN(E7:E12)</f>
        <v>2</v>
      </c>
    </row>
    <row r="9" spans="2:14" ht="12.75">
      <c r="B9" s="2" t="s">
        <v>2</v>
      </c>
      <c r="C9" s="24">
        <v>2</v>
      </c>
      <c r="D9" s="24">
        <v>2</v>
      </c>
      <c r="E9" s="7">
        <f t="shared" si="0"/>
        <v>2</v>
      </c>
      <c r="M9" s="1" t="s">
        <v>18</v>
      </c>
      <c r="N9" s="3">
        <f>MAX(E7:E12)</f>
        <v>4.5</v>
      </c>
    </row>
    <row r="10" spans="2:5" ht="12.75">
      <c r="B10" s="2" t="s">
        <v>3</v>
      </c>
      <c r="C10" s="24">
        <v>4</v>
      </c>
      <c r="D10" s="24">
        <v>5</v>
      </c>
      <c r="E10" s="7">
        <f t="shared" si="0"/>
        <v>4.5</v>
      </c>
    </row>
    <row r="11" spans="2:5" ht="12.75">
      <c r="B11" s="2" t="s">
        <v>4</v>
      </c>
      <c r="C11" s="24">
        <v>3</v>
      </c>
      <c r="D11" s="24">
        <v>2</v>
      </c>
      <c r="E11" s="7">
        <f t="shared" si="0"/>
        <v>2.5</v>
      </c>
    </row>
    <row r="12" spans="2:5" ht="12.75">
      <c r="B12" s="2" t="s">
        <v>5</v>
      </c>
      <c r="C12" s="24">
        <v>2</v>
      </c>
      <c r="D12" s="24">
        <v>3</v>
      </c>
      <c r="E12" s="7">
        <f t="shared" si="0"/>
        <v>2.5</v>
      </c>
    </row>
    <row r="17" spans="2:15" ht="12.75">
      <c r="B17" s="22" t="s">
        <v>64</v>
      </c>
      <c r="C17" s="22" t="s">
        <v>43</v>
      </c>
      <c r="D17" s="22" t="s">
        <v>44</v>
      </c>
      <c r="E17" s="22" t="s">
        <v>45</v>
      </c>
      <c r="F17" s="22" t="s">
        <v>46</v>
      </c>
      <c r="G17" s="22" t="s">
        <v>52</v>
      </c>
      <c r="H17" s="22" t="s">
        <v>59</v>
      </c>
      <c r="I17" s="22" t="s">
        <v>60</v>
      </c>
      <c r="J17" s="22" t="s">
        <v>61</v>
      </c>
      <c r="K17" s="22" t="s">
        <v>62</v>
      </c>
      <c r="L17" s="22" t="s">
        <v>63</v>
      </c>
      <c r="M17" s="22" t="s">
        <v>53</v>
      </c>
      <c r="N17" s="22" t="s">
        <v>48</v>
      </c>
      <c r="O17" s="22" t="s">
        <v>54</v>
      </c>
    </row>
    <row r="18" spans="2:15" ht="12.75">
      <c r="B18" s="20" t="s">
        <v>0</v>
      </c>
      <c r="C18" s="20">
        <v>7</v>
      </c>
      <c r="D18" s="20">
        <v>8</v>
      </c>
      <c r="E18" s="20">
        <v>9</v>
      </c>
      <c r="F18" s="20">
        <v>10</v>
      </c>
      <c r="G18" s="20">
        <v>6</v>
      </c>
      <c r="H18" s="20">
        <v>8</v>
      </c>
      <c r="I18" s="20">
        <v>9</v>
      </c>
      <c r="J18" s="20">
        <v>10</v>
      </c>
      <c r="K18" s="20">
        <v>8</v>
      </c>
      <c r="L18" s="20">
        <v>10</v>
      </c>
      <c r="M18" s="20">
        <f>SUM(C18:L18)</f>
        <v>85</v>
      </c>
      <c r="N18" s="20" t="str">
        <f>IF(M18&gt;90,"Excelente",IF(M18&gt;75,"Bom",IF(M18&gt;50,"Satisfaz",IF(M18&gt;20,"Não satisfaz","Fraco"))))</f>
        <v>Bom</v>
      </c>
      <c r="O18" s="20" t="str">
        <f>IF(M18&gt;90,"5",IF(M18&gt;75,"4",IF(M18&gt;50,"3",IF(M18&gt;20,"2","1"))))</f>
        <v>4</v>
      </c>
    </row>
    <row r="19" spans="2:15" ht="12.75">
      <c r="B19" s="20" t="s">
        <v>1</v>
      </c>
      <c r="C19" s="20">
        <v>6</v>
      </c>
      <c r="D19" s="20">
        <v>5</v>
      </c>
      <c r="E19" s="20">
        <v>4</v>
      </c>
      <c r="F19" s="20">
        <v>7</v>
      </c>
      <c r="G19" s="20">
        <v>5</v>
      </c>
      <c r="H19" s="20">
        <v>6</v>
      </c>
      <c r="I19" s="20">
        <v>8</v>
      </c>
      <c r="J19" s="20">
        <v>3</v>
      </c>
      <c r="K19" s="20">
        <v>4</v>
      </c>
      <c r="L19" s="20">
        <v>6</v>
      </c>
      <c r="M19" s="20">
        <f>SUM(C19:L19)</f>
        <v>54</v>
      </c>
      <c r="N19" s="20" t="str">
        <f>IF(M19&gt;90,"Excelente",IF(M19&gt;75,"Bom",IF(M19&gt;50,"Satisfaz",IF(M19&gt;20,"Não satisfaz","Fraco"))))</f>
        <v>Satisfaz</v>
      </c>
      <c r="O19" s="20" t="str">
        <f aca="true" t="shared" si="1" ref="O19:O24">IF(M19&gt;90,"5",IF(M19&gt;75,"4",IF(M19&gt;50,"3",IF(M19&gt;20,"2","1"))))</f>
        <v>3</v>
      </c>
    </row>
    <row r="20" spans="2:15" ht="12.75">
      <c r="B20" s="21" t="s">
        <v>2</v>
      </c>
      <c r="C20" s="21">
        <v>7</v>
      </c>
      <c r="D20" s="21">
        <v>6</v>
      </c>
      <c r="E20" s="21">
        <v>4</v>
      </c>
      <c r="F20" s="21">
        <v>3</v>
      </c>
      <c r="G20" s="21">
        <v>2</v>
      </c>
      <c r="H20" s="21">
        <v>8</v>
      </c>
      <c r="I20" s="21">
        <v>6</v>
      </c>
      <c r="J20" s="21">
        <v>7</v>
      </c>
      <c r="K20" s="21">
        <v>3</v>
      </c>
      <c r="L20" s="21">
        <v>2</v>
      </c>
      <c r="M20" s="21">
        <f>SUM(C20:L20)</f>
        <v>48</v>
      </c>
      <c r="N20" s="21" t="str">
        <f>IF(M20&gt;90,"Excelente",IF(M20&gt;75,"Bom",IF(M20&gt;50,"Satisfaz",IF(M20&gt;20,"Não satisfaz","Fraco"))))</f>
        <v>Não satisfaz</v>
      </c>
      <c r="O20" s="21" t="str">
        <f t="shared" si="1"/>
        <v>2</v>
      </c>
    </row>
    <row r="21" spans="2:15" ht="12.75">
      <c r="B21" s="20" t="s">
        <v>3</v>
      </c>
      <c r="C21" s="20">
        <v>8</v>
      </c>
      <c r="D21" s="20">
        <v>9</v>
      </c>
      <c r="E21" s="20">
        <v>10</v>
      </c>
      <c r="F21" s="20">
        <v>8</v>
      </c>
      <c r="G21" s="20">
        <v>9</v>
      </c>
      <c r="H21" s="20">
        <v>10</v>
      </c>
      <c r="I21" s="20">
        <v>8</v>
      </c>
      <c r="J21" s="20">
        <v>9</v>
      </c>
      <c r="K21" s="20">
        <v>7</v>
      </c>
      <c r="L21" s="20">
        <v>9</v>
      </c>
      <c r="M21" s="20">
        <f>SUM(C21:L21)</f>
        <v>87</v>
      </c>
      <c r="N21" s="20" t="str">
        <f>IF(M21&gt;90,"Excelente",IF(M21&gt;75,"Bom",IF(M21&gt;50,"Satisfaz",IF(M21&gt;20,"Não satisfaz","Fraco"))))</f>
        <v>Bom</v>
      </c>
      <c r="O21" s="20" t="str">
        <f t="shared" si="1"/>
        <v>4</v>
      </c>
    </row>
    <row r="22" spans="2:15" ht="12.75">
      <c r="B22" s="20" t="s">
        <v>4</v>
      </c>
      <c r="C22" s="20">
        <v>5</v>
      </c>
      <c r="D22" s="20">
        <v>6</v>
      </c>
      <c r="E22" s="20">
        <v>7</v>
      </c>
      <c r="F22" s="20">
        <v>4</v>
      </c>
      <c r="G22" s="20">
        <v>9</v>
      </c>
      <c r="H22" s="20">
        <v>8</v>
      </c>
      <c r="I22" s="20">
        <v>7</v>
      </c>
      <c r="J22" s="20">
        <v>6</v>
      </c>
      <c r="K22" s="20">
        <v>5</v>
      </c>
      <c r="L22" s="20">
        <v>4</v>
      </c>
      <c r="M22" s="20">
        <f>SUM(C22:L22)</f>
        <v>61</v>
      </c>
      <c r="N22" s="20" t="str">
        <f>IF(M22&gt;90,"Excelente",IF(M22&gt;75,"Bom",IF(M22&gt;50,"Satisfaz",IF(M22&gt;20,"Não satisfaz","Fraco"))))</f>
        <v>Satisfaz</v>
      </c>
      <c r="O22" s="20" t="str">
        <f t="shared" si="1"/>
        <v>3</v>
      </c>
    </row>
    <row r="23" spans="2:15" ht="12.75">
      <c r="B23" s="21" t="s">
        <v>5</v>
      </c>
      <c r="C23" s="21">
        <v>4</v>
      </c>
      <c r="D23" s="21">
        <v>7</v>
      </c>
      <c r="E23" s="21">
        <v>0</v>
      </c>
      <c r="F23" s="21">
        <v>3</v>
      </c>
      <c r="G23" s="21">
        <v>6</v>
      </c>
      <c r="H23" s="21">
        <v>5</v>
      </c>
      <c r="I23" s="21">
        <v>6</v>
      </c>
      <c r="J23" s="21">
        <v>7</v>
      </c>
      <c r="K23" s="21">
        <v>6</v>
      </c>
      <c r="L23" s="21">
        <v>4</v>
      </c>
      <c r="M23" s="21">
        <f>SUM(C23:L23)</f>
        <v>48</v>
      </c>
      <c r="N23" s="21" t="str">
        <f>IF(M23&gt;90,"Excelente",IF(M23&gt;75,"Bom",IF(M23&gt;50,"Satisfaz",IF(M23&gt;20,"Não satisfaz","Fraco"))))</f>
        <v>Não satisfaz</v>
      </c>
      <c r="O23" s="21" t="str">
        <f t="shared" si="1"/>
        <v>2</v>
      </c>
    </row>
    <row r="24" spans="2:15" ht="12.75">
      <c r="B24" s="19" t="s">
        <v>58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100</v>
      </c>
      <c r="N24" s="2" t="s">
        <v>66</v>
      </c>
      <c r="O24" s="2" t="s">
        <v>66</v>
      </c>
    </row>
    <row r="25" ht="12.75">
      <c r="B25" s="18"/>
    </row>
    <row r="26" spans="2:15" ht="12.75">
      <c r="B26" s="22" t="s">
        <v>65</v>
      </c>
      <c r="C26" s="22" t="s">
        <v>43</v>
      </c>
      <c r="D26" s="22" t="s">
        <v>44</v>
      </c>
      <c r="E26" s="22" t="s">
        <v>45</v>
      </c>
      <c r="F26" s="22" t="s">
        <v>46</v>
      </c>
      <c r="G26" s="22" t="s">
        <v>52</v>
      </c>
      <c r="H26" s="22" t="s">
        <v>59</v>
      </c>
      <c r="I26" s="22" t="s">
        <v>60</v>
      </c>
      <c r="J26" s="22" t="s">
        <v>61</v>
      </c>
      <c r="K26" s="22" t="s">
        <v>62</v>
      </c>
      <c r="L26" s="22" t="s">
        <v>63</v>
      </c>
      <c r="M26" s="22" t="s">
        <v>53</v>
      </c>
      <c r="N26" s="22" t="s">
        <v>48</v>
      </c>
      <c r="O26" s="22" t="s">
        <v>54</v>
      </c>
    </row>
    <row r="27" spans="2:15" ht="12.75">
      <c r="B27" s="20" t="s">
        <v>0</v>
      </c>
      <c r="C27" s="20">
        <v>8</v>
      </c>
      <c r="D27" s="20">
        <v>9</v>
      </c>
      <c r="E27" s="20">
        <v>9</v>
      </c>
      <c r="F27" s="20">
        <v>10</v>
      </c>
      <c r="G27" s="20">
        <v>9</v>
      </c>
      <c r="H27" s="20">
        <v>9</v>
      </c>
      <c r="I27" s="20">
        <v>10</v>
      </c>
      <c r="J27" s="20">
        <v>10</v>
      </c>
      <c r="K27" s="20">
        <v>9</v>
      </c>
      <c r="L27" s="20">
        <v>9</v>
      </c>
      <c r="M27" s="20">
        <f>SUM(C27:L27)</f>
        <v>92</v>
      </c>
      <c r="N27" s="20" t="str">
        <f>IF(M27&gt;90,"Excelente",IF(M27&gt;75,"Bom",IF(M27&gt;50,"Satisfaz",IF(M27&gt;20,"Não satisfaz","Fraco"))))</f>
        <v>Excelente</v>
      </c>
      <c r="O27" s="20" t="str">
        <f>IF(M27&gt;90,"5",IF(M27&gt;75,"4",IF(M27&gt;50,"3",IF(M27&gt;20,"2","1"))))</f>
        <v>5</v>
      </c>
    </row>
    <row r="28" spans="2:15" ht="12.75">
      <c r="B28" s="20" t="s">
        <v>1</v>
      </c>
      <c r="C28" s="20">
        <v>5</v>
      </c>
      <c r="D28" s="20">
        <v>6</v>
      </c>
      <c r="E28" s="20">
        <v>7</v>
      </c>
      <c r="F28" s="20">
        <v>8</v>
      </c>
      <c r="G28" s="20">
        <v>9</v>
      </c>
      <c r="H28" s="20">
        <v>7</v>
      </c>
      <c r="I28" s="20">
        <v>5</v>
      </c>
      <c r="J28" s="20">
        <v>6</v>
      </c>
      <c r="K28" s="20">
        <v>2</v>
      </c>
      <c r="L28" s="20">
        <v>9</v>
      </c>
      <c r="M28" s="20">
        <f>SUM(C28:L28)</f>
        <v>64</v>
      </c>
      <c r="N28" s="20" t="str">
        <f>IF(M28&gt;90,"Excelente",IF(M28&gt;75,"Bom",IF(M28&gt;50,"Satisfaz",IF(M28&gt;20,"Não satisfaz","Fraco"))))</f>
        <v>Satisfaz</v>
      </c>
      <c r="O28" s="20" t="str">
        <f aca="true" t="shared" si="2" ref="O28:O33">IF(M28&gt;90,"5",IF(M28&gt;75,"4",IF(M28&gt;50,"3",IF(M28&gt;20,"2","1"))))</f>
        <v>3</v>
      </c>
    </row>
    <row r="29" spans="2:15" ht="12.75">
      <c r="B29" s="21" t="s">
        <v>2</v>
      </c>
      <c r="C29" s="21">
        <v>4</v>
      </c>
      <c r="D29" s="21">
        <v>3</v>
      </c>
      <c r="E29" s="21">
        <v>6</v>
      </c>
      <c r="F29" s="21">
        <v>5</v>
      </c>
      <c r="G29" s="21">
        <v>4</v>
      </c>
      <c r="H29" s="21">
        <v>1</v>
      </c>
      <c r="I29" s="21">
        <v>2</v>
      </c>
      <c r="J29" s="21">
        <v>5</v>
      </c>
      <c r="K29" s="21">
        <v>8</v>
      </c>
      <c r="L29" s="21">
        <v>4</v>
      </c>
      <c r="M29" s="21">
        <f>SUM(C29:L29)</f>
        <v>42</v>
      </c>
      <c r="N29" s="21" t="str">
        <f>IF(M29&gt;90,"Excelente",IF(M29&gt;75,"Bom",IF(M29&gt;50,"Satisfaz",IF(M29&gt;20,"Não satisfaz","Fraco"))))</f>
        <v>Não satisfaz</v>
      </c>
      <c r="O29" s="21" t="str">
        <f t="shared" si="2"/>
        <v>2</v>
      </c>
    </row>
    <row r="30" spans="2:15" ht="12.75">
      <c r="B30" s="20" t="s">
        <v>3</v>
      </c>
      <c r="C30" s="20">
        <v>8</v>
      </c>
      <c r="D30" s="20">
        <v>9</v>
      </c>
      <c r="E30" s="20">
        <v>10</v>
      </c>
      <c r="F30" s="20">
        <v>9</v>
      </c>
      <c r="G30" s="20">
        <v>10</v>
      </c>
      <c r="H30" s="20">
        <v>8</v>
      </c>
      <c r="I30" s="20">
        <v>9</v>
      </c>
      <c r="J30" s="20">
        <v>10</v>
      </c>
      <c r="K30" s="20">
        <v>10</v>
      </c>
      <c r="L30" s="20">
        <v>10</v>
      </c>
      <c r="M30" s="20">
        <f>SUM(C30:L30)</f>
        <v>93</v>
      </c>
      <c r="N30" s="20" t="str">
        <f>IF(M30&gt;90,"Excelente",IF(M30&gt;75,"Bom",IF(M30&gt;50,"Satisfaz",IF(M30&gt;20,"Não satisfaz","Fraco"))))</f>
        <v>Excelente</v>
      </c>
      <c r="O30" s="20" t="str">
        <f t="shared" si="2"/>
        <v>5</v>
      </c>
    </row>
    <row r="31" spans="2:15" ht="12.75">
      <c r="B31" s="21" t="s">
        <v>4</v>
      </c>
      <c r="C31" s="21">
        <v>6</v>
      </c>
      <c r="D31" s="21">
        <v>3</v>
      </c>
      <c r="E31" s="21">
        <v>5</v>
      </c>
      <c r="F31" s="21">
        <v>4</v>
      </c>
      <c r="G31" s="21">
        <v>2</v>
      </c>
      <c r="H31" s="21">
        <v>9</v>
      </c>
      <c r="I31" s="21">
        <v>2</v>
      </c>
      <c r="J31" s="21">
        <v>6</v>
      </c>
      <c r="K31" s="21">
        <v>7</v>
      </c>
      <c r="L31" s="21">
        <v>6</v>
      </c>
      <c r="M31" s="21">
        <f>SUM(C31:L31)</f>
        <v>50</v>
      </c>
      <c r="N31" s="21" t="str">
        <f>IF(M31&gt;90,"Excelente",IF(M31&gt;75,"Bom",IF(M31&gt;50,"Satisfaz",IF(M31&gt;20,"Não satisfaz","Fraco"))))</f>
        <v>Não satisfaz</v>
      </c>
      <c r="O31" s="21" t="str">
        <f t="shared" si="2"/>
        <v>2</v>
      </c>
    </row>
    <row r="32" spans="2:15" ht="12.75">
      <c r="B32" s="20" t="s">
        <v>5</v>
      </c>
      <c r="C32" s="20">
        <v>7</v>
      </c>
      <c r="D32" s="20">
        <v>5</v>
      </c>
      <c r="E32" s="20">
        <v>8</v>
      </c>
      <c r="F32" s="20">
        <v>2</v>
      </c>
      <c r="G32" s="20">
        <v>9</v>
      </c>
      <c r="H32" s="20">
        <v>4</v>
      </c>
      <c r="I32" s="20">
        <v>6</v>
      </c>
      <c r="J32" s="20">
        <v>3</v>
      </c>
      <c r="K32" s="20">
        <v>2</v>
      </c>
      <c r="L32" s="20">
        <v>7</v>
      </c>
      <c r="M32" s="20">
        <f>SUM(C32:L32)</f>
        <v>53</v>
      </c>
      <c r="N32" s="20" t="str">
        <f>IF(M32&gt;90,"Excelente",IF(M32&gt;75,"Bom",IF(M32&gt;50,"Satisfaz",IF(M32&gt;20,"Não satisfaz","Fraco"))))</f>
        <v>Satisfaz</v>
      </c>
      <c r="O32" s="20" t="str">
        <f t="shared" si="2"/>
        <v>3</v>
      </c>
    </row>
    <row r="33" spans="2:15" ht="12.75">
      <c r="B33" s="19" t="s">
        <v>58</v>
      </c>
      <c r="C33" s="2">
        <v>10</v>
      </c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v>100</v>
      </c>
      <c r="N33" s="2" t="s">
        <v>66</v>
      </c>
      <c r="O33" s="2" t="s"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T43"/>
  <sheetViews>
    <sheetView workbookViewId="0" topLeftCell="A1">
      <selection activeCell="T19" sqref="T19:T24"/>
    </sheetView>
  </sheetViews>
  <sheetFormatPr defaultColWidth="9.140625" defaultRowHeight="12.75"/>
  <cols>
    <col min="1" max="1" width="4.421875" style="0" customWidth="1"/>
    <col min="3" max="3" width="14.28125" style="0" bestFit="1" customWidth="1"/>
    <col min="4" max="4" width="11.7109375" style="0" bestFit="1" customWidth="1"/>
    <col min="5" max="5" width="8.8515625" style="0" bestFit="1" customWidth="1"/>
    <col min="6" max="6" width="11.28125" style="0" bestFit="1" customWidth="1"/>
    <col min="7" max="7" width="11.28125" style="0" customWidth="1"/>
    <col min="9" max="9" width="6.421875" style="0" customWidth="1"/>
    <col min="10" max="10" width="7.57421875" style="0" bestFit="1" customWidth="1"/>
    <col min="11" max="11" width="6.28125" style="0" customWidth="1"/>
    <col min="12" max="12" width="7.140625" style="0" customWidth="1"/>
    <col min="14" max="14" width="8.140625" style="0" customWidth="1"/>
    <col min="15" max="15" width="8.421875" style="0" customWidth="1"/>
    <col min="16" max="16" width="8.28125" style="0" customWidth="1"/>
    <col min="17" max="17" width="8.140625" style="0" customWidth="1"/>
    <col min="18" max="19" width="8.421875" style="0" customWidth="1"/>
    <col min="20" max="20" width="8.28125" style="0" customWidth="1"/>
  </cols>
  <sheetData>
    <row r="3" spans="2:3" ht="12.75">
      <c r="B3" s="17" t="s">
        <v>9</v>
      </c>
      <c r="C3" s="17"/>
    </row>
    <row r="5" spans="2:8" ht="12.75">
      <c r="B5" s="2" t="s">
        <v>31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</row>
    <row r="6" spans="2:11" ht="12.75">
      <c r="B6" s="2" t="s">
        <v>0</v>
      </c>
      <c r="C6" s="2">
        <v>2</v>
      </c>
      <c r="D6" s="2">
        <v>3</v>
      </c>
      <c r="E6" s="2">
        <v>3</v>
      </c>
      <c r="F6" s="2">
        <v>3</v>
      </c>
      <c r="G6" s="2">
        <f>SUM(C6:F6)</f>
        <v>11</v>
      </c>
      <c r="H6" s="7">
        <f>(G6*5)/(3*4)</f>
        <v>4.583333333333333</v>
      </c>
      <c r="J6" s="1" t="s">
        <v>16</v>
      </c>
      <c r="K6" s="3">
        <f>AVERAGE(H6:H11)</f>
        <v>3.9583333333333335</v>
      </c>
    </row>
    <row r="7" spans="2:11" ht="12.75">
      <c r="B7" s="2" t="s">
        <v>1</v>
      </c>
      <c r="C7" s="2">
        <v>3</v>
      </c>
      <c r="D7" s="2">
        <v>3</v>
      </c>
      <c r="E7" s="2">
        <v>2</v>
      </c>
      <c r="F7" s="2">
        <v>2</v>
      </c>
      <c r="G7" s="2">
        <f>SUM(C7:F7)</f>
        <v>10</v>
      </c>
      <c r="H7" s="7">
        <f>(G7*5)/(3*4)</f>
        <v>4.166666666666667</v>
      </c>
      <c r="J7" s="1" t="s">
        <v>17</v>
      </c>
      <c r="K7" s="3">
        <f>MIN(H6:H11)</f>
        <v>3.3333333333333335</v>
      </c>
    </row>
    <row r="8" spans="2:11" ht="12.75">
      <c r="B8" s="2" t="s">
        <v>2</v>
      </c>
      <c r="C8" s="2">
        <v>2</v>
      </c>
      <c r="D8" s="2">
        <v>3</v>
      </c>
      <c r="E8" s="2">
        <v>2</v>
      </c>
      <c r="F8" s="2">
        <v>2</v>
      </c>
      <c r="G8" s="2">
        <f>SUM(C8:F8)</f>
        <v>9</v>
      </c>
      <c r="H8" s="7">
        <f>(G8*5)/(3*4)</f>
        <v>3.75</v>
      </c>
      <c r="J8" s="1" t="s">
        <v>18</v>
      </c>
      <c r="K8" s="3">
        <f>MAX(H6:H11)</f>
        <v>4.583333333333333</v>
      </c>
    </row>
    <row r="9" spans="2:8" ht="12.75">
      <c r="B9" s="2" t="s">
        <v>3</v>
      </c>
      <c r="C9" s="2">
        <v>2</v>
      </c>
      <c r="D9" s="2">
        <v>2</v>
      </c>
      <c r="E9" s="2">
        <v>2</v>
      </c>
      <c r="F9" s="2">
        <v>3</v>
      </c>
      <c r="G9" s="2">
        <f>SUM(C9:F9)</f>
        <v>9</v>
      </c>
      <c r="H9" s="7">
        <f>(G9*5)/(3*4)</f>
        <v>3.75</v>
      </c>
    </row>
    <row r="10" spans="2:8" ht="12.75">
      <c r="B10" s="2" t="s">
        <v>4</v>
      </c>
      <c r="C10" s="2">
        <v>2</v>
      </c>
      <c r="D10" s="2">
        <v>3</v>
      </c>
      <c r="E10" s="2">
        <v>2</v>
      </c>
      <c r="F10" s="2">
        <v>3</v>
      </c>
      <c r="G10" s="2">
        <f>SUM(C10:F10)</f>
        <v>10</v>
      </c>
      <c r="H10" s="7">
        <f>(G10*5)/(3*4)</f>
        <v>4.166666666666667</v>
      </c>
    </row>
    <row r="11" spans="2:8" ht="12.75">
      <c r="B11" s="2" t="s">
        <v>5</v>
      </c>
      <c r="C11" s="2">
        <v>2</v>
      </c>
      <c r="D11" s="2">
        <v>2</v>
      </c>
      <c r="E11" s="2">
        <v>2</v>
      </c>
      <c r="F11" s="2">
        <v>2</v>
      </c>
      <c r="G11" s="2">
        <f>SUM(C11:F11)</f>
        <v>8</v>
      </c>
      <c r="H11" s="7">
        <f>(G11*5)/(3*4)</f>
        <v>3.3333333333333335</v>
      </c>
    </row>
    <row r="12" ht="12.75">
      <c r="H12" s="8"/>
    </row>
    <row r="13" spans="2:8" ht="12.75">
      <c r="B13" s="2" t="s">
        <v>32</v>
      </c>
      <c r="C13" s="2" t="s">
        <v>25</v>
      </c>
      <c r="D13" s="2" t="s">
        <v>26</v>
      </c>
      <c r="E13" s="2" t="s">
        <v>27</v>
      </c>
      <c r="F13" s="2" t="s">
        <v>28</v>
      </c>
      <c r="G13" s="2" t="s">
        <v>29</v>
      </c>
      <c r="H13" s="7" t="s">
        <v>30</v>
      </c>
    </row>
    <row r="14" spans="2:8" ht="12.75">
      <c r="B14" s="2" t="s">
        <v>0</v>
      </c>
      <c r="C14" s="2">
        <v>3</v>
      </c>
      <c r="D14" s="2">
        <v>3</v>
      </c>
      <c r="E14" s="2">
        <v>3</v>
      </c>
      <c r="F14" s="2">
        <v>3</v>
      </c>
      <c r="G14" s="2">
        <f>SUM(C14:F14)</f>
        <v>12</v>
      </c>
      <c r="H14" s="7">
        <f>(G14*5)/(3*4)</f>
        <v>5</v>
      </c>
    </row>
    <row r="15" spans="2:11" ht="12.75">
      <c r="B15" s="2" t="s">
        <v>1</v>
      </c>
      <c r="C15" s="2">
        <v>2</v>
      </c>
      <c r="D15" s="2">
        <v>3</v>
      </c>
      <c r="E15" s="2">
        <v>2</v>
      </c>
      <c r="F15" s="2">
        <v>2</v>
      </c>
      <c r="G15" s="2">
        <f>SUM(C15:F15)</f>
        <v>9</v>
      </c>
      <c r="H15" s="7">
        <f>(G15*5)/(3*4)</f>
        <v>3.75</v>
      </c>
      <c r="J15" s="1" t="s">
        <v>16</v>
      </c>
      <c r="K15" s="3">
        <f>AVERAGE(H14:H19)</f>
        <v>3.75</v>
      </c>
    </row>
    <row r="16" spans="2:11" ht="12.75">
      <c r="B16" s="2" t="s">
        <v>2</v>
      </c>
      <c r="C16" s="2">
        <v>3</v>
      </c>
      <c r="D16" s="2">
        <v>1</v>
      </c>
      <c r="E16" s="2">
        <v>2</v>
      </c>
      <c r="F16" s="2">
        <v>2</v>
      </c>
      <c r="G16" s="2">
        <f>SUM(C16:F16)</f>
        <v>8</v>
      </c>
      <c r="H16" s="7">
        <f>(G16*5)/(3*4)</f>
        <v>3.3333333333333335</v>
      </c>
      <c r="J16" s="1" t="s">
        <v>17</v>
      </c>
      <c r="K16" s="3">
        <f>MIN(H14:H19)</f>
        <v>3.3333333333333335</v>
      </c>
    </row>
    <row r="17" spans="2:11" ht="12.75">
      <c r="B17" s="2" t="s">
        <v>3</v>
      </c>
      <c r="C17" s="2">
        <v>2</v>
      </c>
      <c r="D17" s="2">
        <v>2</v>
      </c>
      <c r="E17" s="2">
        <v>2</v>
      </c>
      <c r="F17" s="2">
        <v>2</v>
      </c>
      <c r="G17" s="2">
        <f>SUM(C17:F17)</f>
        <v>8</v>
      </c>
      <c r="H17" s="7">
        <f>(G17*5)/(3*4)</f>
        <v>3.3333333333333335</v>
      </c>
      <c r="J17" s="1" t="s">
        <v>18</v>
      </c>
      <c r="K17" s="3">
        <f>MAX(H14:H19)</f>
        <v>5</v>
      </c>
    </row>
    <row r="18" spans="2:20" ht="12.75">
      <c r="B18" s="2" t="s">
        <v>4</v>
      </c>
      <c r="C18" s="2">
        <v>3</v>
      </c>
      <c r="D18" s="2">
        <v>3</v>
      </c>
      <c r="E18" s="2">
        <v>2</v>
      </c>
      <c r="F18" s="2">
        <v>1</v>
      </c>
      <c r="G18" s="2">
        <f>SUM(C18:F18)</f>
        <v>9</v>
      </c>
      <c r="H18" s="7">
        <f>(G18*5)/(3*4)</f>
        <v>3.75</v>
      </c>
      <c r="M18" s="2" t="s">
        <v>36</v>
      </c>
      <c r="N18" s="2" t="s">
        <v>31</v>
      </c>
      <c r="O18" s="2" t="s">
        <v>32</v>
      </c>
      <c r="P18" s="2" t="s">
        <v>33</v>
      </c>
      <c r="Q18" s="2" t="s">
        <v>34</v>
      </c>
      <c r="R18" s="2" t="s">
        <v>35</v>
      </c>
      <c r="S18" s="2" t="s">
        <v>29</v>
      </c>
      <c r="T18" s="2" t="s">
        <v>30</v>
      </c>
    </row>
    <row r="19" spans="2:20" ht="12.75">
      <c r="B19" s="2" t="s">
        <v>5</v>
      </c>
      <c r="C19" s="2">
        <v>2</v>
      </c>
      <c r="D19" s="2">
        <v>2</v>
      </c>
      <c r="E19" s="2">
        <v>2</v>
      </c>
      <c r="F19" s="2">
        <v>2</v>
      </c>
      <c r="G19" s="2">
        <f>SUM(C19:F19)</f>
        <v>8</v>
      </c>
      <c r="H19" s="7">
        <f>(G19*5)/(3*4)</f>
        <v>3.3333333333333335</v>
      </c>
      <c r="M19" s="2" t="s">
        <v>0</v>
      </c>
      <c r="N19" s="2">
        <f aca="true" t="shared" si="0" ref="N19:N24">G6</f>
        <v>11</v>
      </c>
      <c r="O19" s="2">
        <f aca="true" t="shared" si="1" ref="O19:O24">G14</f>
        <v>12</v>
      </c>
      <c r="P19" s="2">
        <f aca="true" t="shared" si="2" ref="P19:P24">G22</f>
        <v>10</v>
      </c>
      <c r="Q19" s="2">
        <f aca="true" t="shared" si="3" ref="Q19:Q24">G30</f>
        <v>12</v>
      </c>
      <c r="R19" s="2">
        <f aca="true" t="shared" si="4" ref="R19:R24">G38</f>
        <v>11</v>
      </c>
      <c r="S19" s="2">
        <f>SUM(N19:R19)</f>
        <v>56</v>
      </c>
      <c r="T19" s="7">
        <f>((S19*5)/(3*4))/5</f>
        <v>4.666666666666666</v>
      </c>
    </row>
    <row r="20" spans="8:20" ht="12.75">
      <c r="H20" s="8"/>
      <c r="M20" s="2" t="s">
        <v>1</v>
      </c>
      <c r="N20" s="2">
        <f t="shared" si="0"/>
        <v>10</v>
      </c>
      <c r="O20" s="2">
        <f t="shared" si="1"/>
        <v>9</v>
      </c>
      <c r="P20" s="2">
        <f t="shared" si="2"/>
        <v>10</v>
      </c>
      <c r="Q20" s="2">
        <f t="shared" si="3"/>
        <v>10</v>
      </c>
      <c r="R20" s="2">
        <f t="shared" si="4"/>
        <v>10</v>
      </c>
      <c r="S20" s="2">
        <f>SUM(N20:R20)</f>
        <v>49</v>
      </c>
      <c r="T20" s="7">
        <f>((S20*5)/(3*4))/5</f>
        <v>4.083333333333334</v>
      </c>
    </row>
    <row r="21" spans="2:20" ht="12.75">
      <c r="B21" s="2" t="s">
        <v>33</v>
      </c>
      <c r="C21" s="2" t="s">
        <v>25</v>
      </c>
      <c r="D21" s="2" t="s">
        <v>26</v>
      </c>
      <c r="E21" s="2" t="s">
        <v>27</v>
      </c>
      <c r="F21" s="2" t="s">
        <v>28</v>
      </c>
      <c r="G21" s="2" t="s">
        <v>29</v>
      </c>
      <c r="H21" s="7" t="s">
        <v>30</v>
      </c>
      <c r="M21" s="2" t="s">
        <v>2</v>
      </c>
      <c r="N21" s="2">
        <f t="shared" si="0"/>
        <v>9</v>
      </c>
      <c r="O21" s="2">
        <f t="shared" si="1"/>
        <v>8</v>
      </c>
      <c r="P21" s="2">
        <f t="shared" si="2"/>
        <v>10</v>
      </c>
      <c r="Q21" s="2">
        <f t="shared" si="3"/>
        <v>6</v>
      </c>
      <c r="R21" s="2">
        <f t="shared" si="4"/>
        <v>9</v>
      </c>
      <c r="S21" s="2">
        <f>SUM(N21:R21)</f>
        <v>42</v>
      </c>
      <c r="T21" s="7">
        <f>((S21*5)/(3*4))/5</f>
        <v>3.5</v>
      </c>
    </row>
    <row r="22" spans="2:20" ht="12.75">
      <c r="B22" s="2" t="s">
        <v>0</v>
      </c>
      <c r="C22" s="2">
        <v>3</v>
      </c>
      <c r="D22" s="2">
        <v>3</v>
      </c>
      <c r="E22" s="2">
        <v>2</v>
      </c>
      <c r="F22" s="2">
        <v>2</v>
      </c>
      <c r="G22" s="2">
        <f>SUM(C22:F22)</f>
        <v>10</v>
      </c>
      <c r="H22" s="7">
        <f>(G22*5)/(3*4)</f>
        <v>4.166666666666667</v>
      </c>
      <c r="M22" s="2" t="s">
        <v>3</v>
      </c>
      <c r="N22" s="2">
        <f t="shared" si="0"/>
        <v>9</v>
      </c>
      <c r="O22" s="2">
        <f t="shared" si="1"/>
        <v>8</v>
      </c>
      <c r="P22" s="2">
        <f t="shared" si="2"/>
        <v>10</v>
      </c>
      <c r="Q22" s="2">
        <f t="shared" si="3"/>
        <v>10</v>
      </c>
      <c r="R22" s="2">
        <f t="shared" si="4"/>
        <v>8</v>
      </c>
      <c r="S22" s="2">
        <f>SUM(N22:R22)</f>
        <v>45</v>
      </c>
      <c r="T22" s="7">
        <f>((S22*5)/(3*4))/5</f>
        <v>3.75</v>
      </c>
    </row>
    <row r="23" spans="2:20" ht="12.75">
      <c r="B23" s="2" t="s">
        <v>1</v>
      </c>
      <c r="C23" s="2">
        <v>2</v>
      </c>
      <c r="D23" s="2">
        <v>3</v>
      </c>
      <c r="E23" s="2">
        <v>2</v>
      </c>
      <c r="F23" s="2">
        <v>3</v>
      </c>
      <c r="G23" s="2">
        <f>SUM(C23:F23)</f>
        <v>10</v>
      </c>
      <c r="H23" s="7">
        <f>(G23*5)/(3*4)</f>
        <v>4.166666666666667</v>
      </c>
      <c r="J23" s="1" t="s">
        <v>16</v>
      </c>
      <c r="K23" s="3">
        <f>AVERAGE(H22:H27)</f>
        <v>4.166666666666667</v>
      </c>
      <c r="M23" s="2" t="s">
        <v>4</v>
      </c>
      <c r="N23" s="2">
        <f t="shared" si="0"/>
        <v>10</v>
      </c>
      <c r="O23" s="2">
        <f t="shared" si="1"/>
        <v>9</v>
      </c>
      <c r="P23" s="2">
        <f t="shared" si="2"/>
        <v>9</v>
      </c>
      <c r="Q23" s="2">
        <f t="shared" si="3"/>
        <v>10</v>
      </c>
      <c r="R23" s="2">
        <f t="shared" si="4"/>
        <v>8</v>
      </c>
      <c r="S23" s="2">
        <f>SUM(N23:R23)</f>
        <v>46</v>
      </c>
      <c r="T23" s="7">
        <f>((S23*5)/(3*4))/5</f>
        <v>3.8333333333333335</v>
      </c>
    </row>
    <row r="24" spans="2:20" ht="12.75">
      <c r="B24" s="2" t="s">
        <v>2</v>
      </c>
      <c r="C24" s="2">
        <v>3</v>
      </c>
      <c r="D24" s="2">
        <v>2</v>
      </c>
      <c r="E24" s="2">
        <v>3</v>
      </c>
      <c r="F24" s="2">
        <v>2</v>
      </c>
      <c r="G24" s="2">
        <f>SUM(C24:F24)</f>
        <v>10</v>
      </c>
      <c r="H24" s="7">
        <f>(G24*5)/(3*4)</f>
        <v>4.166666666666667</v>
      </c>
      <c r="J24" s="1" t="s">
        <v>17</v>
      </c>
      <c r="K24" s="3">
        <f>MIN(H22:H27)</f>
        <v>3.75</v>
      </c>
      <c r="M24" s="2" t="s">
        <v>5</v>
      </c>
      <c r="N24" s="2">
        <f t="shared" si="0"/>
        <v>8</v>
      </c>
      <c r="O24" s="2">
        <f t="shared" si="1"/>
        <v>8</v>
      </c>
      <c r="P24" s="2">
        <f t="shared" si="2"/>
        <v>11</v>
      </c>
      <c r="Q24" s="2">
        <f t="shared" si="3"/>
        <v>7</v>
      </c>
      <c r="R24" s="2">
        <f t="shared" si="4"/>
        <v>7</v>
      </c>
      <c r="S24" s="2">
        <f>SUM(N24:R24)</f>
        <v>41</v>
      </c>
      <c r="T24" s="7">
        <f>((S24*5)/(3*4))/5</f>
        <v>3.4166666666666665</v>
      </c>
    </row>
    <row r="25" spans="2:11" ht="12.75">
      <c r="B25" s="2" t="s">
        <v>3</v>
      </c>
      <c r="C25" s="2">
        <v>2</v>
      </c>
      <c r="D25" s="2">
        <v>3</v>
      </c>
      <c r="E25" s="2">
        <v>2</v>
      </c>
      <c r="F25" s="2">
        <v>3</v>
      </c>
      <c r="G25" s="2">
        <f>SUM(C25:F25)</f>
        <v>10</v>
      </c>
      <c r="H25" s="7">
        <f>(G25*5)/(3*4)</f>
        <v>4.166666666666667</v>
      </c>
      <c r="J25" s="1" t="s">
        <v>18</v>
      </c>
      <c r="K25" s="3">
        <f>MAX(H22:H27)</f>
        <v>4.583333333333333</v>
      </c>
    </row>
    <row r="26" spans="2:8" ht="12.75">
      <c r="B26" s="2" t="s">
        <v>4</v>
      </c>
      <c r="C26" s="2">
        <v>3</v>
      </c>
      <c r="D26" s="2">
        <v>2</v>
      </c>
      <c r="E26" s="2">
        <v>2</v>
      </c>
      <c r="F26" s="2">
        <v>2</v>
      </c>
      <c r="G26" s="2">
        <f>SUM(C26:F26)</f>
        <v>9</v>
      </c>
      <c r="H26" s="7">
        <f>(G26*5)/(3*4)</f>
        <v>3.75</v>
      </c>
    </row>
    <row r="27" spans="2:8" ht="12.75">
      <c r="B27" s="2" t="s">
        <v>5</v>
      </c>
      <c r="C27" s="2">
        <v>2</v>
      </c>
      <c r="D27" s="2">
        <v>3</v>
      </c>
      <c r="E27" s="2">
        <v>3</v>
      </c>
      <c r="F27" s="2">
        <v>3</v>
      </c>
      <c r="G27" s="2">
        <f>SUM(C27:F27)</f>
        <v>11</v>
      </c>
      <c r="H27" s="7">
        <f>(G27*5)/(3*4)</f>
        <v>4.583333333333333</v>
      </c>
    </row>
    <row r="28" ht="12.75">
      <c r="H28" s="8"/>
    </row>
    <row r="29" spans="2:8" ht="12.75">
      <c r="B29" s="2" t="s">
        <v>34</v>
      </c>
      <c r="C29" s="2" t="s">
        <v>25</v>
      </c>
      <c r="D29" s="2" t="s">
        <v>26</v>
      </c>
      <c r="E29" s="2" t="s">
        <v>27</v>
      </c>
      <c r="F29" s="2" t="s">
        <v>28</v>
      </c>
      <c r="G29" s="2" t="s">
        <v>29</v>
      </c>
      <c r="H29" s="7" t="s">
        <v>30</v>
      </c>
    </row>
    <row r="30" spans="2:8" ht="12.75">
      <c r="B30" s="2" t="s">
        <v>0</v>
      </c>
      <c r="C30" s="2">
        <v>3</v>
      </c>
      <c r="D30" s="2">
        <v>3</v>
      </c>
      <c r="E30" s="2">
        <v>3</v>
      </c>
      <c r="F30" s="2">
        <v>3</v>
      </c>
      <c r="G30" s="2">
        <f>SUM(C30:F30)</f>
        <v>12</v>
      </c>
      <c r="H30" s="7">
        <f>(G30*5)/(3*4)</f>
        <v>5</v>
      </c>
    </row>
    <row r="31" spans="2:11" ht="12.75">
      <c r="B31" s="2" t="s">
        <v>1</v>
      </c>
      <c r="C31" s="2">
        <v>3</v>
      </c>
      <c r="D31" s="2">
        <v>3</v>
      </c>
      <c r="E31" s="2">
        <v>2</v>
      </c>
      <c r="F31" s="2">
        <v>2</v>
      </c>
      <c r="G31" s="2">
        <f>SUM(C31:F31)</f>
        <v>10</v>
      </c>
      <c r="H31" s="7">
        <f>(G31*5)/(3*4)</f>
        <v>4.166666666666667</v>
      </c>
      <c r="J31" s="1" t="s">
        <v>16</v>
      </c>
      <c r="K31" s="3">
        <f>AVERAGE(H30:H35)</f>
        <v>3.819444444444445</v>
      </c>
    </row>
    <row r="32" spans="2:11" ht="12.75">
      <c r="B32" s="2" t="s">
        <v>2</v>
      </c>
      <c r="C32" s="2">
        <v>1</v>
      </c>
      <c r="D32" s="2">
        <v>1</v>
      </c>
      <c r="E32" s="2">
        <v>2</v>
      </c>
      <c r="F32" s="2">
        <v>2</v>
      </c>
      <c r="G32" s="2">
        <f>SUM(C32:F32)</f>
        <v>6</v>
      </c>
      <c r="H32" s="7">
        <f>(G32*5)/(3*4)</f>
        <v>2.5</v>
      </c>
      <c r="J32" s="1" t="s">
        <v>17</v>
      </c>
      <c r="K32" s="3">
        <f>MIN(H30:H35)</f>
        <v>2.5</v>
      </c>
    </row>
    <row r="33" spans="2:11" ht="12.75">
      <c r="B33" s="2" t="s">
        <v>3</v>
      </c>
      <c r="C33" s="2">
        <v>2</v>
      </c>
      <c r="D33" s="2">
        <v>2</v>
      </c>
      <c r="E33" s="2">
        <v>3</v>
      </c>
      <c r="F33" s="2">
        <v>3</v>
      </c>
      <c r="G33" s="2">
        <f>SUM(C33:F33)</f>
        <v>10</v>
      </c>
      <c r="H33" s="7">
        <f>(G33*5)/(3*4)</f>
        <v>4.166666666666667</v>
      </c>
      <c r="J33" s="1" t="s">
        <v>18</v>
      </c>
      <c r="K33" s="3">
        <f>MAX(H30:H35)</f>
        <v>5</v>
      </c>
    </row>
    <row r="34" spans="2:8" ht="12.75">
      <c r="B34" s="2" t="s">
        <v>4</v>
      </c>
      <c r="C34" s="2">
        <v>3</v>
      </c>
      <c r="D34" s="2">
        <v>3</v>
      </c>
      <c r="E34" s="2">
        <v>2</v>
      </c>
      <c r="F34" s="2">
        <v>2</v>
      </c>
      <c r="G34" s="2">
        <f>SUM(C34:F34)</f>
        <v>10</v>
      </c>
      <c r="H34" s="7">
        <f>(G34*5)/(3*4)</f>
        <v>4.166666666666667</v>
      </c>
    </row>
    <row r="35" spans="2:8" ht="12.75">
      <c r="B35" s="2" t="s">
        <v>5</v>
      </c>
      <c r="C35" s="2">
        <v>1</v>
      </c>
      <c r="D35" s="2">
        <v>2</v>
      </c>
      <c r="E35" s="2">
        <v>2</v>
      </c>
      <c r="F35" s="2">
        <v>2</v>
      </c>
      <c r="G35" s="2">
        <f>SUM(C35:F35)</f>
        <v>7</v>
      </c>
      <c r="H35" s="7">
        <f>(G35*5)/(3*4)</f>
        <v>2.9166666666666665</v>
      </c>
    </row>
    <row r="36" ht="12.75">
      <c r="H36" s="8"/>
    </row>
    <row r="37" spans="2:8" ht="12.75">
      <c r="B37" s="2" t="s">
        <v>35</v>
      </c>
      <c r="C37" s="2" t="s">
        <v>25</v>
      </c>
      <c r="D37" s="2" t="s">
        <v>26</v>
      </c>
      <c r="E37" s="2" t="s">
        <v>27</v>
      </c>
      <c r="F37" s="2" t="s">
        <v>28</v>
      </c>
      <c r="G37" s="2" t="s">
        <v>29</v>
      </c>
      <c r="H37" s="7" t="s">
        <v>30</v>
      </c>
    </row>
    <row r="38" spans="2:8" ht="12.75">
      <c r="B38" s="2" t="s">
        <v>0</v>
      </c>
      <c r="C38" s="2">
        <v>3</v>
      </c>
      <c r="D38" s="2">
        <v>2</v>
      </c>
      <c r="E38" s="2">
        <v>3</v>
      </c>
      <c r="F38" s="2">
        <v>3</v>
      </c>
      <c r="G38" s="2">
        <f>SUM(C38:F38)</f>
        <v>11</v>
      </c>
      <c r="H38" s="7">
        <f>(G38*5)/(3*4)</f>
        <v>4.583333333333333</v>
      </c>
    </row>
    <row r="39" spans="2:11" ht="12.75">
      <c r="B39" s="2" t="s">
        <v>1</v>
      </c>
      <c r="C39" s="2">
        <v>2</v>
      </c>
      <c r="D39" s="2">
        <v>2</v>
      </c>
      <c r="E39" s="2">
        <v>3</v>
      </c>
      <c r="F39" s="2">
        <v>3</v>
      </c>
      <c r="G39" s="2">
        <f>SUM(C39:F39)</f>
        <v>10</v>
      </c>
      <c r="H39" s="7">
        <f>(G39*5)/(3*4)</f>
        <v>4.166666666666667</v>
      </c>
      <c r="J39" s="1" t="s">
        <v>16</v>
      </c>
      <c r="K39" s="3">
        <f>AVERAGE(H38:H43)</f>
        <v>3.680555555555556</v>
      </c>
    </row>
    <row r="40" spans="2:11" ht="12.75">
      <c r="B40" s="2" t="s">
        <v>2</v>
      </c>
      <c r="C40" s="2">
        <v>3</v>
      </c>
      <c r="D40" s="2">
        <v>3</v>
      </c>
      <c r="E40" s="2">
        <v>2</v>
      </c>
      <c r="F40" s="2">
        <v>1</v>
      </c>
      <c r="G40" s="2">
        <f>SUM(C40:F40)</f>
        <v>9</v>
      </c>
      <c r="H40" s="7">
        <f>(G40*5)/(3*4)</f>
        <v>3.75</v>
      </c>
      <c r="J40" s="1" t="s">
        <v>17</v>
      </c>
      <c r="K40" s="3">
        <f>MIN(H38:H43)</f>
        <v>2.9166666666666665</v>
      </c>
    </row>
    <row r="41" spans="2:11" ht="12.75">
      <c r="B41" s="2" t="s">
        <v>3</v>
      </c>
      <c r="C41" s="2">
        <v>2</v>
      </c>
      <c r="D41" s="2">
        <v>2</v>
      </c>
      <c r="E41" s="2">
        <v>2</v>
      </c>
      <c r="F41" s="2">
        <v>2</v>
      </c>
      <c r="G41" s="2">
        <f>SUM(C41:F41)</f>
        <v>8</v>
      </c>
      <c r="H41" s="7">
        <f>(G41*5)/(3*4)</f>
        <v>3.3333333333333335</v>
      </c>
      <c r="J41" s="1" t="s">
        <v>18</v>
      </c>
      <c r="K41" s="3">
        <f>MAX(H38:H43)</f>
        <v>4.583333333333333</v>
      </c>
    </row>
    <row r="42" spans="2:8" ht="12.75">
      <c r="B42" s="2" t="s">
        <v>4</v>
      </c>
      <c r="C42" s="2">
        <v>2</v>
      </c>
      <c r="D42" s="2">
        <v>2</v>
      </c>
      <c r="E42" s="2">
        <v>2</v>
      </c>
      <c r="F42" s="2">
        <v>2</v>
      </c>
      <c r="G42" s="2">
        <f>SUM(C42:F42)</f>
        <v>8</v>
      </c>
      <c r="H42" s="7">
        <f>(G42*5)/(3*4)</f>
        <v>3.3333333333333335</v>
      </c>
    </row>
    <row r="43" spans="2:8" ht="12.75">
      <c r="B43" s="2" t="s">
        <v>5</v>
      </c>
      <c r="C43" s="2">
        <v>1</v>
      </c>
      <c r="D43" s="2">
        <v>2</v>
      </c>
      <c r="E43" s="2">
        <v>2</v>
      </c>
      <c r="F43" s="2">
        <v>2</v>
      </c>
      <c r="G43" s="2">
        <f>SUM(C43:F43)</f>
        <v>7</v>
      </c>
      <c r="H43" s="7">
        <f>(G43*5)/(3*4)</f>
        <v>2.9166666666666665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L33"/>
  <sheetViews>
    <sheetView workbookViewId="0" topLeftCell="A1">
      <selection activeCell="E7" sqref="E7:E12"/>
    </sheetView>
  </sheetViews>
  <sheetFormatPr defaultColWidth="9.140625" defaultRowHeight="12.75"/>
  <cols>
    <col min="3" max="3" width="19.8515625" style="0" bestFit="1" customWidth="1"/>
    <col min="4" max="4" width="9.57421875" style="0" bestFit="1" customWidth="1"/>
    <col min="5" max="5" width="10.421875" style="0" bestFit="1" customWidth="1"/>
    <col min="6" max="6" width="16.00390625" style="0" bestFit="1" customWidth="1"/>
    <col min="7" max="7" width="19.421875" style="0" bestFit="1" customWidth="1"/>
    <col min="8" max="8" width="8.7109375" style="0" bestFit="1" customWidth="1"/>
    <col min="9" max="9" width="10.00390625" style="0" bestFit="1" customWidth="1"/>
  </cols>
  <sheetData>
    <row r="4" spans="2:3" ht="12.75">
      <c r="B4" s="17" t="s">
        <v>10</v>
      </c>
      <c r="C4" s="17"/>
    </row>
    <row r="6" spans="2:5" ht="12.75">
      <c r="B6" s="2"/>
      <c r="C6" s="2" t="s">
        <v>23</v>
      </c>
      <c r="D6" s="2" t="s">
        <v>24</v>
      </c>
      <c r="E6" s="2" t="s">
        <v>15</v>
      </c>
    </row>
    <row r="7" spans="2:8" ht="12.75">
      <c r="B7" s="4" t="s">
        <v>0</v>
      </c>
      <c r="C7" s="28">
        <v>4</v>
      </c>
      <c r="D7" s="4" t="s">
        <v>75</v>
      </c>
      <c r="E7" s="31">
        <f aca="true" t="shared" si="0" ref="E7:E12">AVERAGE(C7:D7)</f>
        <v>4</v>
      </c>
      <c r="G7" s="1" t="s">
        <v>16</v>
      </c>
      <c r="H7" s="3">
        <f>AVERAGE(E7:E12)</f>
        <v>4</v>
      </c>
    </row>
    <row r="8" spans="2:8" ht="12.75">
      <c r="B8" s="5" t="s">
        <v>1</v>
      </c>
      <c r="C8" s="29">
        <v>4</v>
      </c>
      <c r="D8" s="5" t="s">
        <v>75</v>
      </c>
      <c r="E8" s="32">
        <f t="shared" si="0"/>
        <v>4</v>
      </c>
      <c r="G8" s="1" t="s">
        <v>17</v>
      </c>
      <c r="H8" s="3">
        <f>MIN(E7:E12)</f>
        <v>4</v>
      </c>
    </row>
    <row r="9" spans="2:8" ht="12.75">
      <c r="B9" s="6" t="s">
        <v>2</v>
      </c>
      <c r="C9" s="30">
        <v>4</v>
      </c>
      <c r="D9" s="6" t="s">
        <v>75</v>
      </c>
      <c r="E9" s="33">
        <f t="shared" si="0"/>
        <v>4</v>
      </c>
      <c r="G9" s="1" t="s">
        <v>18</v>
      </c>
      <c r="H9" s="3">
        <f>MAX(E7:E12)</f>
        <v>4</v>
      </c>
    </row>
    <row r="10" spans="2:5" ht="12.75">
      <c r="B10" s="5" t="s">
        <v>3</v>
      </c>
      <c r="C10" s="29">
        <v>4</v>
      </c>
      <c r="D10" s="5" t="s">
        <v>75</v>
      </c>
      <c r="E10" s="32">
        <f t="shared" si="0"/>
        <v>4</v>
      </c>
    </row>
    <row r="11" spans="2:5" ht="12.75">
      <c r="B11" s="6" t="s">
        <v>4</v>
      </c>
      <c r="C11" s="30">
        <v>4</v>
      </c>
      <c r="D11" s="6" t="s">
        <v>75</v>
      </c>
      <c r="E11" s="33">
        <f t="shared" si="0"/>
        <v>4</v>
      </c>
    </row>
    <row r="12" spans="2:5" ht="12.75">
      <c r="B12" s="4" t="s">
        <v>5</v>
      </c>
      <c r="C12" s="28">
        <v>4</v>
      </c>
      <c r="D12" s="4" t="s">
        <v>75</v>
      </c>
      <c r="E12" s="31">
        <f t="shared" si="0"/>
        <v>4</v>
      </c>
    </row>
    <row r="16" spans="2:12" ht="12.75">
      <c r="B16" s="22" t="s">
        <v>23</v>
      </c>
      <c r="C16" s="22" t="s">
        <v>79</v>
      </c>
      <c r="D16" s="22" t="s">
        <v>76</v>
      </c>
      <c r="E16" s="22" t="s">
        <v>77</v>
      </c>
      <c r="F16" s="22" t="s">
        <v>78</v>
      </c>
      <c r="G16" s="22" t="s">
        <v>80</v>
      </c>
      <c r="H16" s="22" t="s">
        <v>81</v>
      </c>
      <c r="I16" s="22" t="s">
        <v>69</v>
      </c>
      <c r="J16" s="22" t="s">
        <v>53</v>
      </c>
      <c r="K16" s="22" t="s">
        <v>48</v>
      </c>
      <c r="L16" s="22" t="s">
        <v>54</v>
      </c>
    </row>
    <row r="17" spans="2:12" ht="12.75">
      <c r="B17" s="4" t="s">
        <v>0</v>
      </c>
      <c r="C17" s="4">
        <v>9</v>
      </c>
      <c r="D17" s="4">
        <v>23</v>
      </c>
      <c r="E17" s="4">
        <v>8</v>
      </c>
      <c r="F17" s="4">
        <v>20</v>
      </c>
      <c r="G17" s="4">
        <v>8</v>
      </c>
      <c r="H17" s="4">
        <v>7</v>
      </c>
      <c r="I17" s="4">
        <v>9</v>
      </c>
      <c r="J17" s="4">
        <f>SUM(C17:I17)</f>
        <v>84</v>
      </c>
      <c r="K17" s="4" t="str">
        <f>IF(J17&gt;90,"Excelente",IF(J17&gt;75,"Bom",IF(J17&gt;50,"Satisfaz",IF(J17&gt;20,"Não satisfaz","Fraco"))))</f>
        <v>Bom</v>
      </c>
      <c r="L17" s="4" t="str">
        <f>IF(J17&gt;90,"5",IF(J17&gt;75,"4",IF(J17&gt;50,"3",IF(J17&gt;20,"2","1"))))</f>
        <v>4</v>
      </c>
    </row>
    <row r="18" spans="2:12" ht="12.75">
      <c r="B18" s="5" t="s">
        <v>1</v>
      </c>
      <c r="C18" s="5">
        <v>8.3</v>
      </c>
      <c r="D18" s="5">
        <v>20.5</v>
      </c>
      <c r="E18" s="5">
        <v>9.4</v>
      </c>
      <c r="F18" s="5">
        <v>21.2</v>
      </c>
      <c r="G18" s="5">
        <v>7.3</v>
      </c>
      <c r="H18" s="5">
        <v>8</v>
      </c>
      <c r="I18" s="5">
        <v>9.7</v>
      </c>
      <c r="J18" s="5">
        <f>SUM(C18:I18)</f>
        <v>84.4</v>
      </c>
      <c r="K18" s="5" t="str">
        <f>IF(J18&gt;90,"Excelente",IF(J18&gt;75,"Bom",IF(J18&gt;50,"Satisfaz",IF(J18&gt;20,"Não satisfaz","Fraco"))))</f>
        <v>Bom</v>
      </c>
      <c r="L18" s="5" t="str">
        <f aca="true" t="shared" si="1" ref="L18:L23">IF(J18&gt;90,"5",IF(J18&gt;75,"4",IF(J18&gt;50,"3",IF(J18&gt;20,"2","1"))))</f>
        <v>4</v>
      </c>
    </row>
    <row r="19" spans="2:12" ht="12.75">
      <c r="B19" s="6" t="s">
        <v>2</v>
      </c>
      <c r="C19" s="6">
        <v>7</v>
      </c>
      <c r="D19" s="6">
        <v>22.5</v>
      </c>
      <c r="E19" s="6">
        <v>8.1</v>
      </c>
      <c r="F19" s="6">
        <v>22</v>
      </c>
      <c r="G19" s="6">
        <v>7.2</v>
      </c>
      <c r="H19" s="6">
        <v>8</v>
      </c>
      <c r="I19" s="6">
        <v>9.2</v>
      </c>
      <c r="J19" s="6">
        <f>SUM(C19:I19)</f>
        <v>84</v>
      </c>
      <c r="K19" s="6" t="str">
        <f>IF(J19&gt;90,"Excelente",IF(J19&gt;75,"Bom",IF(J19&gt;50,"Satisfaz",IF(J19&gt;20,"Não satisfaz","Fraco"))))</f>
        <v>Bom</v>
      </c>
      <c r="L19" s="6" t="str">
        <f t="shared" si="1"/>
        <v>4</v>
      </c>
    </row>
    <row r="20" spans="2:12" ht="12.75">
      <c r="B20" s="5" t="s">
        <v>3</v>
      </c>
      <c r="C20" s="5">
        <v>8.3</v>
      </c>
      <c r="D20" s="5">
        <v>20.5</v>
      </c>
      <c r="E20" s="5">
        <v>9.4</v>
      </c>
      <c r="F20" s="5">
        <v>21.2</v>
      </c>
      <c r="G20" s="5">
        <v>7.3</v>
      </c>
      <c r="H20" s="5">
        <v>8</v>
      </c>
      <c r="I20" s="5">
        <v>9.7</v>
      </c>
      <c r="J20" s="5">
        <f>SUM(C20:I20)</f>
        <v>84.4</v>
      </c>
      <c r="K20" s="5" t="str">
        <f>IF(J20&gt;90,"Excelente",IF(J20&gt;75,"Bom",IF(J20&gt;50,"Satisfaz",IF(J20&gt;20,"Não satisfaz","Fraco"))))</f>
        <v>Bom</v>
      </c>
      <c r="L20" s="5" t="str">
        <f t="shared" si="1"/>
        <v>4</v>
      </c>
    </row>
    <row r="21" spans="2:12" ht="12.75">
      <c r="B21" s="6" t="s">
        <v>4</v>
      </c>
      <c r="C21" s="6">
        <v>7</v>
      </c>
      <c r="D21" s="6">
        <v>22.5</v>
      </c>
      <c r="E21" s="6">
        <v>8.1</v>
      </c>
      <c r="F21" s="6">
        <v>22</v>
      </c>
      <c r="G21" s="6">
        <v>7.2</v>
      </c>
      <c r="H21" s="6">
        <v>8</v>
      </c>
      <c r="I21" s="6">
        <v>9.2</v>
      </c>
      <c r="J21" s="6">
        <f>SUM(C21:I21)</f>
        <v>84</v>
      </c>
      <c r="K21" s="6" t="str">
        <f>IF(J21&gt;90,"Excelente",IF(J21&gt;75,"Bom",IF(J21&gt;50,"Satisfaz",IF(J21&gt;20,"Não satisfaz","Fraco"))))</f>
        <v>Bom</v>
      </c>
      <c r="L21" s="6" t="str">
        <f t="shared" si="1"/>
        <v>4</v>
      </c>
    </row>
    <row r="22" spans="2:12" ht="12.75">
      <c r="B22" s="4" t="s">
        <v>5</v>
      </c>
      <c r="C22" s="4">
        <v>9</v>
      </c>
      <c r="D22" s="4">
        <v>23</v>
      </c>
      <c r="E22" s="4">
        <v>8</v>
      </c>
      <c r="F22" s="4">
        <v>20</v>
      </c>
      <c r="G22" s="4">
        <v>8</v>
      </c>
      <c r="H22" s="4">
        <v>7</v>
      </c>
      <c r="I22" s="4">
        <v>9</v>
      </c>
      <c r="J22" s="4">
        <f>SUM(C22:I22)</f>
        <v>84</v>
      </c>
      <c r="K22" s="4" t="str">
        <f>IF(J22&gt;90,"Excelente",IF(J22&gt;75,"Bom",IF(J22&gt;50,"Satisfaz",IF(J22&gt;20,"Não satisfaz","Fraco"))))</f>
        <v>Bom</v>
      </c>
      <c r="L22" s="4" t="str">
        <f t="shared" si="1"/>
        <v>4</v>
      </c>
    </row>
    <row r="23" spans="2:12" ht="12.75">
      <c r="B23" s="19" t="s">
        <v>58</v>
      </c>
      <c r="C23" s="2">
        <v>10</v>
      </c>
      <c r="D23" s="2">
        <v>25</v>
      </c>
      <c r="E23" s="2">
        <v>10</v>
      </c>
      <c r="F23" s="2">
        <v>25</v>
      </c>
      <c r="G23" s="2">
        <v>10</v>
      </c>
      <c r="H23" s="2">
        <v>10</v>
      </c>
      <c r="I23" s="2">
        <v>10</v>
      </c>
      <c r="J23" s="2">
        <f>SUM(C23:I23)</f>
        <v>100</v>
      </c>
      <c r="K23" s="2"/>
      <c r="L23" s="2"/>
    </row>
    <row r="26" spans="2:12" ht="12.75">
      <c r="B26" s="22" t="s">
        <v>24</v>
      </c>
      <c r="C26" s="22" t="s">
        <v>79</v>
      </c>
      <c r="D26" s="22" t="s">
        <v>76</v>
      </c>
      <c r="E26" s="22" t="s">
        <v>77</v>
      </c>
      <c r="F26" s="22" t="s">
        <v>78</v>
      </c>
      <c r="G26" s="22" t="s">
        <v>80</v>
      </c>
      <c r="H26" s="22" t="s">
        <v>81</v>
      </c>
      <c r="I26" s="22" t="s">
        <v>69</v>
      </c>
      <c r="J26" s="22" t="s">
        <v>53</v>
      </c>
      <c r="K26" s="22" t="s">
        <v>48</v>
      </c>
      <c r="L26" s="22" t="s">
        <v>54</v>
      </c>
    </row>
    <row r="27" spans="2:12" ht="12.75">
      <c r="B27" s="4" t="s">
        <v>0</v>
      </c>
      <c r="C27" s="4">
        <v>9.2</v>
      </c>
      <c r="D27" s="4">
        <v>20.2</v>
      </c>
      <c r="E27" s="4">
        <v>8.5</v>
      </c>
      <c r="F27" s="4">
        <v>19</v>
      </c>
      <c r="G27" s="4">
        <v>9.5</v>
      </c>
      <c r="H27" s="4">
        <v>9.3</v>
      </c>
      <c r="I27" s="4">
        <v>9.6</v>
      </c>
      <c r="J27" s="4">
        <f>SUM(C27:I27)</f>
        <v>85.3</v>
      </c>
      <c r="K27" s="4" t="str">
        <f>IF(J27&gt;90,"Excelente",IF(J27&gt;75,"Bom",IF(J27&gt;50,"Satisfaz",IF(J27&gt;20,"Não satisfaz","Fraco"))))</f>
        <v>Bom</v>
      </c>
      <c r="L27" s="4" t="str">
        <f>IF(J27&gt;90,"5",IF(J27&gt;75,"4",IF(J27&gt;50,"3",IF(J27&gt;20,"2","1"))))</f>
        <v>4</v>
      </c>
    </row>
    <row r="28" spans="2:12" ht="12.75">
      <c r="B28" s="5" t="s">
        <v>1</v>
      </c>
      <c r="C28" s="5">
        <v>7</v>
      </c>
      <c r="D28" s="5">
        <v>22.4</v>
      </c>
      <c r="E28" s="5">
        <v>9.3</v>
      </c>
      <c r="F28" s="5">
        <v>22.6</v>
      </c>
      <c r="G28" s="5">
        <v>8.3</v>
      </c>
      <c r="H28" s="5">
        <v>9.6</v>
      </c>
      <c r="I28" s="5">
        <v>9.7</v>
      </c>
      <c r="J28" s="5">
        <f>SUM(C28:I28)</f>
        <v>88.9</v>
      </c>
      <c r="K28" s="5" t="str">
        <f>IF(J28&gt;90,"Excelente",IF(J28&gt;75,"Bom",IF(J28&gt;50,"Satisfaz",IF(J28&gt;20,"Não satisfaz","Fraco"))))</f>
        <v>Bom</v>
      </c>
      <c r="L28" s="5" t="str">
        <f aca="true" t="shared" si="2" ref="L28:L33">IF(J28&gt;90,"5",IF(J28&gt;75,"4",IF(J28&gt;50,"3",IF(J28&gt;20,"2","1"))))</f>
        <v>4</v>
      </c>
    </row>
    <row r="29" spans="2:12" ht="12.75">
      <c r="B29" s="6" t="s">
        <v>2</v>
      </c>
      <c r="C29" s="6">
        <v>8</v>
      </c>
      <c r="D29" s="6">
        <v>21.8</v>
      </c>
      <c r="E29" s="6">
        <v>7.8</v>
      </c>
      <c r="F29" s="6">
        <v>23.6</v>
      </c>
      <c r="G29" s="6">
        <v>9.6</v>
      </c>
      <c r="H29" s="6">
        <v>7.8</v>
      </c>
      <c r="I29" s="6">
        <v>9.5</v>
      </c>
      <c r="J29" s="6">
        <f>SUM(C29:I29)</f>
        <v>88.1</v>
      </c>
      <c r="K29" s="6" t="str">
        <f>IF(J29&gt;90,"Excelente",IF(J29&gt;75,"Bom",IF(J29&gt;50,"Satisfaz",IF(J29&gt;20,"Não satisfaz","Fraco"))))</f>
        <v>Bom</v>
      </c>
      <c r="L29" s="6" t="str">
        <f t="shared" si="2"/>
        <v>4</v>
      </c>
    </row>
    <row r="30" spans="2:12" ht="12.75">
      <c r="B30" s="5" t="s">
        <v>3</v>
      </c>
      <c r="C30" s="5">
        <v>7</v>
      </c>
      <c r="D30" s="5">
        <v>22.4</v>
      </c>
      <c r="E30" s="5">
        <v>9.3</v>
      </c>
      <c r="F30" s="5">
        <v>22.6</v>
      </c>
      <c r="G30" s="5">
        <v>8.3</v>
      </c>
      <c r="H30" s="5">
        <v>9.6</v>
      </c>
      <c r="I30" s="5">
        <v>9.7</v>
      </c>
      <c r="J30" s="5">
        <f>SUM(C30:I30)</f>
        <v>88.9</v>
      </c>
      <c r="K30" s="5" t="str">
        <f>IF(J30&gt;90,"Excelente",IF(J30&gt;75,"Bom",IF(J30&gt;50,"Satisfaz",IF(J30&gt;20,"Não satisfaz","Fraco"))))</f>
        <v>Bom</v>
      </c>
      <c r="L30" s="5" t="str">
        <f t="shared" si="2"/>
        <v>4</v>
      </c>
    </row>
    <row r="31" spans="2:12" ht="12.75">
      <c r="B31" s="6" t="s">
        <v>4</v>
      </c>
      <c r="C31" s="6">
        <v>8</v>
      </c>
      <c r="D31" s="6">
        <v>21.8</v>
      </c>
      <c r="E31" s="6">
        <v>7.8</v>
      </c>
      <c r="F31" s="6">
        <v>23.6</v>
      </c>
      <c r="G31" s="6">
        <v>9.6</v>
      </c>
      <c r="H31" s="6">
        <v>7.8</v>
      </c>
      <c r="I31" s="6">
        <v>9.5</v>
      </c>
      <c r="J31" s="6">
        <f>SUM(C31:I31)</f>
        <v>88.1</v>
      </c>
      <c r="K31" s="6" t="str">
        <f>IF(J31&gt;90,"Excelente",IF(J31&gt;75,"Bom",IF(J31&gt;50,"Satisfaz",IF(J31&gt;20,"Não satisfaz","Fraco"))))</f>
        <v>Bom</v>
      </c>
      <c r="L31" s="6" t="str">
        <f t="shared" si="2"/>
        <v>4</v>
      </c>
    </row>
    <row r="32" spans="2:12" ht="12.75">
      <c r="B32" s="4" t="s">
        <v>5</v>
      </c>
      <c r="C32" s="4">
        <v>9.2</v>
      </c>
      <c r="D32" s="4">
        <v>20.2</v>
      </c>
      <c r="E32" s="4">
        <v>8.5</v>
      </c>
      <c r="F32" s="4">
        <v>19</v>
      </c>
      <c r="G32" s="4">
        <v>9.5</v>
      </c>
      <c r="H32" s="4">
        <v>9.3</v>
      </c>
      <c r="I32" s="4">
        <v>9.6</v>
      </c>
      <c r="J32" s="4">
        <f>SUM(C32:I32)</f>
        <v>85.3</v>
      </c>
      <c r="K32" s="4" t="str">
        <f>IF(J32&gt;90,"Excelente",IF(J32&gt;75,"Bom",IF(J32&gt;50,"Satisfaz",IF(J32&gt;20,"Não satisfaz","Fraco"))))</f>
        <v>Bom</v>
      </c>
      <c r="L32" s="4" t="str">
        <f t="shared" si="2"/>
        <v>4</v>
      </c>
    </row>
    <row r="33" spans="2:12" ht="12.75">
      <c r="B33" s="19" t="s">
        <v>58</v>
      </c>
      <c r="C33" s="2">
        <v>10</v>
      </c>
      <c r="D33" s="2">
        <v>25</v>
      </c>
      <c r="E33" s="2">
        <v>10</v>
      </c>
      <c r="F33" s="2">
        <v>25</v>
      </c>
      <c r="G33" s="2">
        <v>10</v>
      </c>
      <c r="H33" s="2">
        <v>10</v>
      </c>
      <c r="I33" s="2">
        <v>10</v>
      </c>
      <c r="J33" s="2">
        <f>SUM(C33:I33)</f>
        <v>100</v>
      </c>
      <c r="K33" s="2"/>
      <c r="L33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H25"/>
  <sheetViews>
    <sheetView tabSelected="1" workbookViewId="0" topLeftCell="A1">
      <selection activeCell="H6" sqref="H6"/>
    </sheetView>
  </sheetViews>
  <sheetFormatPr defaultColWidth="9.140625" defaultRowHeight="12.75"/>
  <cols>
    <col min="8" max="8" width="10.57421875" style="0" bestFit="1" customWidth="1"/>
  </cols>
  <sheetData>
    <row r="4" spans="2:8" ht="12.75">
      <c r="B4" s="10"/>
      <c r="C4" s="11">
        <v>0.15</v>
      </c>
      <c r="D4" s="11">
        <v>0.2</v>
      </c>
      <c r="E4" s="11">
        <v>0.4</v>
      </c>
      <c r="F4" s="11">
        <v>0.15</v>
      </c>
      <c r="G4" s="11">
        <v>0.1</v>
      </c>
      <c r="H4" s="11">
        <v>1</v>
      </c>
    </row>
    <row r="5" spans="2:8" ht="12.75">
      <c r="B5" s="12" t="s">
        <v>50</v>
      </c>
      <c r="C5" s="13" t="s">
        <v>40</v>
      </c>
      <c r="D5" s="13" t="s">
        <v>49</v>
      </c>
      <c r="E5" s="13" t="s">
        <v>41</v>
      </c>
      <c r="F5" s="13" t="s">
        <v>39</v>
      </c>
      <c r="G5" s="13" t="s">
        <v>42</v>
      </c>
      <c r="H5" s="14" t="s">
        <v>47</v>
      </c>
    </row>
    <row r="6" spans="2:8" ht="12.75">
      <c r="B6" s="15" t="s">
        <v>0</v>
      </c>
      <c r="C6" s="26">
        <v>4.25</v>
      </c>
      <c r="D6" s="26">
        <v>4.5</v>
      </c>
      <c r="E6" s="26">
        <v>4.5</v>
      </c>
      <c r="F6" s="26">
        <v>4.666666666666666</v>
      </c>
      <c r="G6" s="14">
        <v>4</v>
      </c>
      <c r="H6" s="14"/>
    </row>
    <row r="7" spans="2:8" ht="12.75">
      <c r="B7" s="15" t="s">
        <v>1</v>
      </c>
      <c r="C7" s="26">
        <v>3</v>
      </c>
      <c r="D7" s="26">
        <v>3.5</v>
      </c>
      <c r="E7" s="26">
        <v>3</v>
      </c>
      <c r="F7" s="26">
        <v>4.083333333333334</v>
      </c>
      <c r="G7" s="14">
        <v>4</v>
      </c>
      <c r="H7" s="14"/>
    </row>
    <row r="8" spans="2:8" ht="12.75">
      <c r="B8" s="15" t="s">
        <v>2</v>
      </c>
      <c r="C8" s="26">
        <v>2.5</v>
      </c>
      <c r="D8" s="26">
        <v>3</v>
      </c>
      <c r="E8" s="26">
        <v>2</v>
      </c>
      <c r="F8" s="26">
        <v>3.5</v>
      </c>
      <c r="G8" s="14">
        <v>4</v>
      </c>
      <c r="H8" s="14"/>
    </row>
    <row r="9" spans="2:8" ht="12.75">
      <c r="B9" s="15" t="s">
        <v>3</v>
      </c>
      <c r="C9" s="26">
        <v>4</v>
      </c>
      <c r="D9" s="26">
        <v>4.5</v>
      </c>
      <c r="E9" s="26">
        <v>4.5</v>
      </c>
      <c r="F9" s="26">
        <v>3.75</v>
      </c>
      <c r="G9" s="14">
        <v>4</v>
      </c>
      <c r="H9" s="14"/>
    </row>
    <row r="10" spans="2:8" ht="12.75">
      <c r="B10" s="15" t="s">
        <v>4</v>
      </c>
      <c r="C10" s="27">
        <v>2.5</v>
      </c>
      <c r="D10" s="27">
        <v>3.5</v>
      </c>
      <c r="E10" s="27">
        <v>2.5</v>
      </c>
      <c r="F10" s="27">
        <v>3.8333333333333335</v>
      </c>
      <c r="G10" s="15">
        <v>4</v>
      </c>
      <c r="H10" s="16"/>
    </row>
    <row r="11" spans="2:8" ht="12.75">
      <c r="B11" s="15" t="s">
        <v>5</v>
      </c>
      <c r="C11" s="27">
        <v>2.5</v>
      </c>
      <c r="D11" s="27">
        <v>3</v>
      </c>
      <c r="E11" s="27">
        <v>2.5</v>
      </c>
      <c r="F11" s="27">
        <v>3.4166666666666665</v>
      </c>
      <c r="G11" s="15">
        <v>4</v>
      </c>
      <c r="H11" s="16"/>
    </row>
    <row r="17" ht="12.75">
      <c r="B17" t="s">
        <v>37</v>
      </c>
    </row>
    <row r="19" spans="2:4" ht="12.75">
      <c r="B19" s="2"/>
      <c r="C19" s="2" t="s">
        <v>38</v>
      </c>
      <c r="D19" s="9"/>
    </row>
    <row r="20" spans="2:4" ht="12.75">
      <c r="B20" s="2" t="s">
        <v>0</v>
      </c>
      <c r="C20" s="2">
        <v>5</v>
      </c>
      <c r="D20" s="9"/>
    </row>
    <row r="21" spans="2:4" ht="12.75">
      <c r="B21" s="2" t="s">
        <v>1</v>
      </c>
      <c r="C21" s="2">
        <v>4</v>
      </c>
      <c r="D21" s="9"/>
    </row>
    <row r="22" spans="2:4" ht="12.75">
      <c r="B22" s="2" t="s">
        <v>2</v>
      </c>
      <c r="C22" s="2">
        <v>4</v>
      </c>
      <c r="D22" s="9"/>
    </row>
    <row r="23" spans="2:4" ht="12.75">
      <c r="B23" s="2" t="s">
        <v>3</v>
      </c>
      <c r="C23" s="2">
        <v>3</v>
      </c>
      <c r="D23" s="9"/>
    </row>
    <row r="24" spans="2:4" ht="12.75">
      <c r="B24" s="2" t="s">
        <v>4</v>
      </c>
      <c r="C24" s="2">
        <v>4</v>
      </c>
      <c r="D24" s="9"/>
    </row>
    <row r="25" spans="2:4" ht="12.75">
      <c r="B25" s="2" t="s">
        <v>5</v>
      </c>
      <c r="C25" s="2">
        <v>3</v>
      </c>
      <c r="D25" s="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2006-05-24T09:18:25Z</dcterms:created>
  <dcterms:modified xsi:type="dcterms:W3CDTF">2006-05-24T11:56:01Z</dcterms:modified>
  <cp:category/>
  <cp:version/>
  <cp:contentType/>
  <cp:contentStatus/>
</cp:coreProperties>
</file>