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4235" windowHeight="8190" activeTab="1"/>
  </bookViews>
  <sheets>
    <sheet name="Pontuação" sheetId="1" r:id="rId1"/>
    <sheet name="Tabuleiros de Jogo" sheetId="2" r:id="rId2"/>
  </sheets>
  <definedNames>
    <definedName name="chave.1">#REF!</definedName>
    <definedName name="chave.2">#REF!</definedName>
    <definedName name="chave.3">#REF!</definedName>
    <definedName name="chave.4">#REF!</definedName>
  </definedNames>
  <calcPr fullCalcOnLoad="1"/>
</workbook>
</file>

<file path=xl/comments1.xml><?xml version="1.0" encoding="utf-8"?>
<comments xmlns="http://schemas.openxmlformats.org/spreadsheetml/2006/main">
  <authors>
    <author>Penedo</author>
  </authors>
  <commentList>
    <comment ref="E3" authorId="0">
      <text>
        <r>
          <rPr>
            <sz val="8"/>
            <rFont val="Tahoma"/>
            <family val="2"/>
          </rPr>
          <t>Tabela das tentativas de cada jogador.</t>
        </r>
        <r>
          <rPr>
            <sz val="8"/>
            <rFont val="Tahoma"/>
            <family val="0"/>
          </rPr>
          <t xml:space="preserve">
</t>
        </r>
      </text>
    </comment>
    <comment ref="V3" authorId="0">
      <text>
        <r>
          <rPr>
            <sz val="8"/>
            <rFont val="Tahoma"/>
            <family val="2"/>
          </rPr>
          <t>Tabela de pontuações parciais de cada jogador em cada ronda.</t>
        </r>
        <r>
          <rPr>
            <sz val="8"/>
            <rFont val="Tahoma"/>
            <family val="0"/>
          </rPr>
          <t xml:space="preserve">
</t>
        </r>
      </text>
    </comment>
    <comment ref="V7" authorId="0">
      <text>
        <r>
          <rPr>
            <sz val="8"/>
            <rFont val="Tahoma"/>
            <family val="2"/>
          </rPr>
          <t>Tabela de pontuações totais de cada jogador em cada ronda.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Penedo</author>
  </authors>
  <commentList>
    <comment ref="AS13" authorId="0">
      <text>
        <r>
          <rPr>
            <sz val="8"/>
            <rFont val="Tahoma"/>
            <family val="2"/>
          </rPr>
          <t>Pontos ganhos pelo adversário por não ter adivinhado a chave. (Este valor deve ser maior do que dez vezes o valor dos pontos por acertar, ex: se Acertar = 1, Falhar &gt;10)</t>
        </r>
      </text>
    </comment>
    <comment ref="AS11" authorId="0">
      <text>
        <r>
          <rPr>
            <sz val="8"/>
            <rFont val="Tahoma"/>
            <family val="2"/>
          </rPr>
          <t>Ponto(s) ganho(s) pelo jogador adversário por cada tentiva.</t>
        </r>
      </text>
    </comment>
    <comment ref="AS8" authorId="0">
      <text>
        <r>
          <rPr>
            <sz val="8"/>
            <rFont val="Tahoma"/>
            <family val="2"/>
          </rPr>
          <t>Aqui insere-se o nome do segundo jogador.</t>
        </r>
      </text>
    </comment>
    <comment ref="AS6" authorId="0">
      <text>
        <r>
          <rPr>
            <sz val="8"/>
            <rFont val="Tahoma"/>
            <family val="0"/>
          </rPr>
          <t xml:space="preserve">Aqui insere-se o nome do primeiro jogador.
</t>
        </r>
      </text>
    </comment>
  </commentList>
</comments>
</file>

<file path=xl/sharedStrings.xml><?xml version="1.0" encoding="utf-8"?>
<sst xmlns="http://schemas.openxmlformats.org/spreadsheetml/2006/main" count="460" uniqueCount="26">
  <si>
    <t>Chave</t>
  </si>
  <si>
    <t>Certos</t>
  </si>
  <si>
    <t>Situação</t>
  </si>
  <si>
    <t>X</t>
  </si>
  <si>
    <t>O</t>
  </si>
  <si>
    <t xml:space="preserve">trocados1 </t>
  </si>
  <si>
    <t>trocados2</t>
  </si>
  <si>
    <t>trocados3</t>
  </si>
  <si>
    <t>trocados4</t>
  </si>
  <si>
    <t>a</t>
  </si>
  <si>
    <t>b</t>
  </si>
  <si>
    <t>c</t>
  </si>
  <si>
    <t>Ronda</t>
  </si>
  <si>
    <t>Jogador 2</t>
  </si>
  <si>
    <t>Jogador 1</t>
  </si>
  <si>
    <t>trocados5</t>
  </si>
  <si>
    <t>trocados6</t>
  </si>
  <si>
    <t>trocados7</t>
  </si>
  <si>
    <t>trocados8</t>
  </si>
  <si>
    <t>Alex</t>
  </si>
  <si>
    <t>Filipe</t>
  </si>
  <si>
    <t>Jogador</t>
  </si>
  <si>
    <t>Acertar</t>
  </si>
  <si>
    <t>Falhar</t>
  </si>
  <si>
    <t>Pontuação</t>
  </si>
  <si>
    <t>d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</si>
</sst>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">
    <font>
      <sz val="10"/>
      <name val="Arial"/>
      <family val="0"/>
    </font>
    <font>
      <sz val="10"/>
      <name val="Tahoma"/>
      <family val="2"/>
    </font>
    <font>
      <sz val="8"/>
      <name val="Tahoma"/>
      <family val="0"/>
    </font>
    <font>
      <b/>
      <sz val="10"/>
      <name val="Tahoma"/>
      <family val="2"/>
    </font>
    <font>
      <b/>
      <sz val="9.5"/>
      <name val="Arial"/>
      <family val="0"/>
    </font>
    <font>
      <b/>
      <sz val="8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35" xfId="0" applyFont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4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41" xfId="0" applyFont="1" applyBorder="1" applyAlignment="1">
      <alignment/>
    </xf>
    <xf numFmtId="0" fontId="1" fillId="0" borderId="42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2" borderId="44" xfId="0" applyFont="1" applyFill="1" applyBorder="1" applyAlignment="1">
      <alignment horizontal="center"/>
    </xf>
    <xf numFmtId="0" fontId="1" fillId="2" borderId="45" xfId="0" applyFont="1" applyFill="1" applyBorder="1" applyAlignment="1">
      <alignment horizontal="center"/>
    </xf>
    <xf numFmtId="0" fontId="1" fillId="2" borderId="46" xfId="0" applyFont="1" applyFill="1" applyBorder="1" applyAlignment="1">
      <alignment horizontal="center"/>
    </xf>
    <xf numFmtId="0" fontId="1" fillId="2" borderId="38" xfId="0" applyFont="1" applyFill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2" borderId="48" xfId="0" applyFont="1" applyFill="1" applyBorder="1" applyAlignment="1">
      <alignment horizontal="center"/>
    </xf>
    <xf numFmtId="0" fontId="1" fillId="2" borderId="49" xfId="0" applyFont="1" applyFill="1" applyBorder="1" applyAlignment="1">
      <alignment horizontal="center"/>
    </xf>
    <xf numFmtId="0" fontId="1" fillId="2" borderId="50" xfId="0" applyFont="1" applyFill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 [0]" xfId="18"/>
    <cellStyle name="Comma" xfId="19"/>
  </cellStyles>
  <dxfs count="3">
    <dxf>
      <font>
        <color auto="1"/>
      </font>
      <fill>
        <patternFill>
          <bgColor rgb="FFFFCC99"/>
        </patternFill>
      </fill>
      <border/>
    </dxf>
    <dxf>
      <font>
        <color auto="1"/>
      </font>
      <fill>
        <patternFill>
          <bgColor rgb="FF993300"/>
        </patternFill>
      </fill>
      <border/>
    </dxf>
    <dxf>
      <font>
        <color rgb="FFFFFFFF"/>
      </font>
      <fill>
        <patternFill>
          <bgColor rgb="FF99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Tentativas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05"/>
          <c:w val="0.894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'Tabuleiros de Jogo'!$AS$6</c:f>
              <c:strCache>
                <c:ptCount val="1"/>
                <c:pt idx="0">
                  <c:v>Alex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Pontuação!$F$3:$T$3</c:f>
              <c:numCache/>
            </c:numRef>
          </c:cat>
          <c:val>
            <c:numRef>
              <c:f>Pontuação!$F$4:$T$4</c:f>
              <c:numCache/>
            </c:numRef>
          </c:val>
        </c:ser>
        <c:ser>
          <c:idx val="1"/>
          <c:order val="1"/>
          <c:tx>
            <c:strRef>
              <c:f>'Tabuleiros de Jogo'!$AS$8</c:f>
              <c:strCache>
                <c:ptCount val="1"/>
                <c:pt idx="0">
                  <c:v>Filipe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Pontuação!$F$5:$T$5</c:f>
              <c:numCache/>
            </c:numRef>
          </c:val>
        </c:ser>
        <c:axId val="65676630"/>
        <c:axId val="54218759"/>
      </c:barChart>
      <c:catAx>
        <c:axId val="656766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Rondas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218759"/>
        <c:crosses val="autoZero"/>
        <c:auto val="1"/>
        <c:lblOffset val="100"/>
        <c:noMultiLvlLbl val="0"/>
      </c:catAx>
      <c:valAx>
        <c:axId val="54218759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Tentativas</a:t>
                </a:r>
              </a:p>
            </c:rich>
          </c:tx>
          <c:layout>
            <c:manualLayout>
              <c:xMode val="factor"/>
              <c:yMode val="factor"/>
              <c:x val="-0.03975"/>
              <c:y val="-0.01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676630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275"/>
          <c:y val="0.4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Pontuações Totais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Pontuação!$V$8</c:f>
              <c:strCache>
                <c:ptCount val="1"/>
                <c:pt idx="0">
                  <c:v>Alex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Pontuação!$W$7:$AK$7</c:f>
              <c:numCache/>
            </c:numRef>
          </c:cat>
          <c:val>
            <c:numRef>
              <c:f>Pontuação!$W$8:$AK$8</c:f>
              <c:numCache/>
            </c:numRef>
          </c:val>
          <c:smooth val="0"/>
        </c:ser>
        <c:ser>
          <c:idx val="2"/>
          <c:order val="1"/>
          <c:tx>
            <c:strRef>
              <c:f>Pontuação!$V$9</c:f>
              <c:strCache>
                <c:ptCount val="1"/>
                <c:pt idx="0">
                  <c:v>Filipe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cat>
            <c:numRef>
              <c:f>Pontuação!$W$7:$AK$7</c:f>
              <c:numCache/>
            </c:numRef>
          </c:cat>
          <c:val>
            <c:numRef>
              <c:f>Pontuação!$W$9:$AK$9</c:f>
              <c:numCache/>
            </c:numRef>
          </c:val>
          <c:smooth val="0"/>
        </c:ser>
        <c:marker val="1"/>
        <c:axId val="18206784"/>
        <c:axId val="29643329"/>
      </c:lineChart>
      <c:catAx>
        <c:axId val="182067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Rondas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643329"/>
        <c:crosses val="autoZero"/>
        <c:auto val="1"/>
        <c:lblOffset val="100"/>
        <c:tickLblSkip val="1"/>
        <c:noMultiLvlLbl val="0"/>
      </c:catAx>
      <c:valAx>
        <c:axId val="296433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Pontos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820678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10</xdr:row>
      <xdr:rowOff>0</xdr:rowOff>
    </xdr:from>
    <xdr:to>
      <xdr:col>20</xdr:col>
      <xdr:colOff>0</xdr:colOff>
      <xdr:row>29</xdr:row>
      <xdr:rowOff>0</xdr:rowOff>
    </xdr:to>
    <xdr:graphicFrame>
      <xdr:nvGraphicFramePr>
        <xdr:cNvPr id="1" name="Chart 5"/>
        <xdr:cNvGraphicFramePr/>
      </xdr:nvGraphicFramePr>
      <xdr:xfrm>
        <a:off x="1419225" y="1676400"/>
        <a:ext cx="417195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0</xdr:colOff>
      <xdr:row>10</xdr:row>
      <xdr:rowOff>0</xdr:rowOff>
    </xdr:from>
    <xdr:to>
      <xdr:col>37</xdr:col>
      <xdr:colOff>0</xdr:colOff>
      <xdr:row>29</xdr:row>
      <xdr:rowOff>0</xdr:rowOff>
    </xdr:to>
    <xdr:graphicFrame>
      <xdr:nvGraphicFramePr>
        <xdr:cNvPr id="2" name="Chart 12"/>
        <xdr:cNvGraphicFramePr/>
      </xdr:nvGraphicFramePr>
      <xdr:xfrm>
        <a:off x="5838825" y="1676400"/>
        <a:ext cx="4171950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3:AK26"/>
  <sheetViews>
    <sheetView workbookViewId="0" topLeftCell="A1">
      <selection activeCell="B1" sqref="B1:B11"/>
    </sheetView>
  </sheetViews>
  <sheetFormatPr defaultColWidth="9.140625" defaultRowHeight="12.75"/>
  <cols>
    <col min="1" max="1" width="3.7109375" style="45" customWidth="1"/>
    <col min="2" max="2" width="10.140625" style="45" bestFit="1" customWidth="1"/>
    <col min="3" max="4" width="3.7109375" style="45" customWidth="1"/>
    <col min="5" max="5" width="6.8515625" style="45" bestFit="1" customWidth="1"/>
    <col min="6" max="21" width="3.7109375" style="45" customWidth="1"/>
    <col min="22" max="22" width="6.8515625" style="45" customWidth="1"/>
    <col min="23" max="38" width="3.7109375" style="45" customWidth="1"/>
    <col min="39" max="16384" width="9.140625" style="45" customWidth="1"/>
  </cols>
  <sheetData>
    <row r="1" ht="12.75"/>
    <row r="2" ht="13.5" thickBot="1"/>
    <row r="3" spans="5:37" ht="13.5" thickBot="1">
      <c r="E3" s="56" t="s">
        <v>12</v>
      </c>
      <c r="F3" s="57">
        <v>1</v>
      </c>
      <c r="G3" s="57">
        <v>2</v>
      </c>
      <c r="H3" s="57">
        <v>3</v>
      </c>
      <c r="I3" s="57">
        <v>4</v>
      </c>
      <c r="J3" s="57">
        <v>5</v>
      </c>
      <c r="K3" s="57">
        <v>6</v>
      </c>
      <c r="L3" s="57">
        <v>7</v>
      </c>
      <c r="M3" s="57">
        <v>8</v>
      </c>
      <c r="N3" s="57">
        <v>9</v>
      </c>
      <c r="O3" s="57">
        <v>10</v>
      </c>
      <c r="P3" s="57">
        <v>11</v>
      </c>
      <c r="Q3" s="57">
        <v>12</v>
      </c>
      <c r="R3" s="57">
        <v>13</v>
      </c>
      <c r="S3" s="57">
        <v>14</v>
      </c>
      <c r="T3" s="58">
        <v>15</v>
      </c>
      <c r="V3" s="56" t="s">
        <v>12</v>
      </c>
      <c r="W3" s="57">
        <v>1</v>
      </c>
      <c r="X3" s="57">
        <v>2</v>
      </c>
      <c r="Y3" s="57">
        <v>3</v>
      </c>
      <c r="Z3" s="57">
        <v>4</v>
      </c>
      <c r="AA3" s="57">
        <v>5</v>
      </c>
      <c r="AB3" s="57">
        <v>6</v>
      </c>
      <c r="AC3" s="57">
        <v>7</v>
      </c>
      <c r="AD3" s="57">
        <v>8</v>
      </c>
      <c r="AE3" s="57">
        <v>9</v>
      </c>
      <c r="AF3" s="57">
        <v>10</v>
      </c>
      <c r="AG3" s="57">
        <v>11</v>
      </c>
      <c r="AH3" s="57">
        <v>12</v>
      </c>
      <c r="AI3" s="57">
        <v>13</v>
      </c>
      <c r="AJ3" s="57">
        <v>14</v>
      </c>
      <c r="AK3" s="58">
        <v>15</v>
      </c>
    </row>
    <row r="4" spans="5:37" ht="12.75">
      <c r="E4" s="54" t="str">
        <f>'Tabuleiros de Jogo'!AS6</f>
        <v>Alex</v>
      </c>
      <c r="F4" s="59">
        <f>COUNTA('Tabuleiros de Jogo'!C$6:C$15)</f>
        <v>0</v>
      </c>
      <c r="G4" s="60">
        <f>COUNTA('Tabuleiros de Jogo'!C$22:C$31)</f>
        <v>0</v>
      </c>
      <c r="H4" s="60">
        <f>COUNTA('Tabuleiros de Jogo'!C$38:C$47)</f>
        <v>0</v>
      </c>
      <c r="I4" s="60">
        <f>COUNTA('Tabuleiros de Jogo'!C$54:C$63)</f>
        <v>0</v>
      </c>
      <c r="J4" s="60">
        <f>COUNTA('Tabuleiros de Jogo'!C$70:C$79)</f>
        <v>0</v>
      </c>
      <c r="K4" s="59">
        <f>COUNTA('Tabuleiros de Jogo'!C$86:C$95)</f>
        <v>0</v>
      </c>
      <c r="L4" s="60">
        <f>COUNTA('Tabuleiros de Jogo'!C$102:C$111)</f>
        <v>0</v>
      </c>
      <c r="M4" s="60">
        <f>COUNTA('Tabuleiros de Jogo'!C$118:C$127)</f>
        <v>0</v>
      </c>
      <c r="N4" s="60">
        <f>COUNTA('Tabuleiros de Jogo'!C$134:C$143)</f>
        <v>0</v>
      </c>
      <c r="O4" s="60">
        <f>COUNTA('Tabuleiros de Jogo'!C$150:C$159)</f>
        <v>0</v>
      </c>
      <c r="P4" s="59">
        <f>COUNTA('Tabuleiros de Jogo'!C$166:C$175)</f>
        <v>0</v>
      </c>
      <c r="Q4" s="60">
        <f>COUNTA('Tabuleiros de Jogo'!C$182:C$191)</f>
        <v>0</v>
      </c>
      <c r="R4" s="60">
        <f>COUNTA('Tabuleiros de Jogo'!C$198:C$207)</f>
        <v>0</v>
      </c>
      <c r="S4" s="60">
        <f>COUNTA('Tabuleiros de Jogo'!C$214:C$223)</f>
        <v>0</v>
      </c>
      <c r="T4" s="61">
        <f>COUNTA('Tabuleiros de Jogo'!C$230:C$239)</f>
        <v>0</v>
      </c>
      <c r="V4" s="54" t="str">
        <f>'Tabuleiros de Jogo'!AS6</f>
        <v>Alex</v>
      </c>
      <c r="W4" s="59">
        <f>IF('Tabuleiros de Jogo'!$BK$6="Ganhou",F5*'Tabuleiros de Jogo'!$AS$11,IF('Tabuleiros de Jogo'!$BK$6="Perdeu",'Tabuleiros de Jogo'!$AS$13,0))</f>
        <v>0</v>
      </c>
      <c r="X4" s="59">
        <f>IF('Tabuleiros de Jogo'!$BK$22="Ganhou",G5*'Tabuleiros de Jogo'!$AS$11,IF('Tabuleiros de Jogo'!$BK$22="Perdeu",'Tabuleiros de Jogo'!$AS$13,0))</f>
        <v>0</v>
      </c>
      <c r="Y4" s="59">
        <f>IF('Tabuleiros de Jogo'!$BK$38="Ganhou",H5*'Tabuleiros de Jogo'!$AS$11,IF('Tabuleiros de Jogo'!$BK$38="Perdeu",'Tabuleiros de Jogo'!$AS$13,0))</f>
        <v>0</v>
      </c>
      <c r="Z4" s="59">
        <f>IF('Tabuleiros de Jogo'!$BK$54="Ganhou",I5*'Tabuleiros de Jogo'!$AS$11,IF('Tabuleiros de Jogo'!$BK$54="Perdeu",'Tabuleiros de Jogo'!$AS$13,0))</f>
        <v>0</v>
      </c>
      <c r="AA4" s="59">
        <f>IF('Tabuleiros de Jogo'!$BK$70="Ganhou",J5*'Tabuleiros de Jogo'!$AS$11,IF('Tabuleiros de Jogo'!$BK$70="Perdeu",'Tabuleiros de Jogo'!$AS$13,0))</f>
        <v>0</v>
      </c>
      <c r="AB4" s="59">
        <f>IF('Tabuleiros de Jogo'!$BK$86="Ganhou",K5*'Tabuleiros de Jogo'!$AS$11,IF('Tabuleiros de Jogo'!$BK$86="Perdeu",'Tabuleiros de Jogo'!$AS$13,0))</f>
        <v>0</v>
      </c>
      <c r="AC4" s="59">
        <f>IF('Tabuleiros de Jogo'!$BK$102="Ganhou",L5*'Tabuleiros de Jogo'!$AS$11,IF('Tabuleiros de Jogo'!$BK$102="Perdeu",'Tabuleiros de Jogo'!$AS$13,0))</f>
        <v>0</v>
      </c>
      <c r="AD4" s="59">
        <f>IF('Tabuleiros de Jogo'!$BK$118="Ganhou",M5*'Tabuleiros de Jogo'!$AS$11,IF('Tabuleiros de Jogo'!$BK$118="Perdeu",'Tabuleiros de Jogo'!$AS$13,0))</f>
        <v>0</v>
      </c>
      <c r="AE4" s="59">
        <f>IF('Tabuleiros de Jogo'!$BK$134="Ganhou",N5*'Tabuleiros de Jogo'!$AS$11,IF('Tabuleiros de Jogo'!$BK$134="Perdeu",'Tabuleiros de Jogo'!$AS$13,0))</f>
        <v>0</v>
      </c>
      <c r="AF4" s="59">
        <f>IF('Tabuleiros de Jogo'!$BK$150="Ganhou",O5*'Tabuleiros de Jogo'!$AS$11,IF('Tabuleiros de Jogo'!$BK$150="Perdeu",'Tabuleiros de Jogo'!$AS$13,0))</f>
        <v>0</v>
      </c>
      <c r="AG4" s="59">
        <f>IF('Tabuleiros de Jogo'!$BK$166="Ganhou",P5*'Tabuleiros de Jogo'!$AS$11,IF('Tabuleiros de Jogo'!$BK$166="Perdeu",'Tabuleiros de Jogo'!$AS$13,0))</f>
        <v>0</v>
      </c>
      <c r="AH4" s="59">
        <f>IF('Tabuleiros de Jogo'!$BK$182="Ganhou",Q5*'Tabuleiros de Jogo'!$AS$11,IF('Tabuleiros de Jogo'!$BK$182="Perdeu",'Tabuleiros de Jogo'!$AS$13,0))</f>
        <v>0</v>
      </c>
      <c r="AI4" s="59">
        <f>IF('Tabuleiros de Jogo'!$BK$198="Ganhou",R5*'Tabuleiros de Jogo'!$AS$11,IF('Tabuleiros de Jogo'!$BK$198="Perdeu",'Tabuleiros de Jogo'!$AS$13,0))</f>
        <v>0</v>
      </c>
      <c r="AJ4" s="59">
        <f>IF('Tabuleiros de Jogo'!$BK$214="Ganhou",S5*'Tabuleiros de Jogo'!$AS$11,IF('Tabuleiros de Jogo'!$BK$214="Perdeu",'Tabuleiros de Jogo'!$AS$13,0))</f>
        <v>0</v>
      </c>
      <c r="AK4" s="59">
        <f>IF('Tabuleiros de Jogo'!$BK$230="Ganhou",T5*'Tabuleiros de Jogo'!$AS$11,IF('Tabuleiros de Jogo'!$BK$230="Perdeu",'Tabuleiros de Jogo'!$AS$13,0))</f>
        <v>0</v>
      </c>
    </row>
    <row r="5" spans="5:37" ht="13.5" thickBot="1">
      <c r="E5" s="55" t="str">
        <f>'Tabuleiros de Jogo'!AS8</f>
        <v>Filipe</v>
      </c>
      <c r="F5" s="62">
        <f>COUNTA('Tabuleiros de Jogo'!AV$6:AV$15)</f>
        <v>0</v>
      </c>
      <c r="G5" s="63">
        <f>COUNTA('Tabuleiros de Jogo'!AV$22:AV$31)</f>
        <v>0</v>
      </c>
      <c r="H5" s="63">
        <f>COUNTA('Tabuleiros de Jogo'!AV$38:AV$47)</f>
        <v>0</v>
      </c>
      <c r="I5" s="63">
        <f>COUNTA('Tabuleiros de Jogo'!AV$54:AV$63)</f>
        <v>0</v>
      </c>
      <c r="J5" s="63">
        <f>COUNTA('Tabuleiros de Jogo'!AV$70:AV$79)</f>
        <v>0</v>
      </c>
      <c r="K5" s="62">
        <f>COUNTA('Tabuleiros de Jogo'!AV$86:AV$95)</f>
        <v>0</v>
      </c>
      <c r="L5" s="63">
        <f>COUNTA('Tabuleiros de Jogo'!AV$102:AV$111)</f>
        <v>0</v>
      </c>
      <c r="M5" s="63">
        <f>COUNTA('Tabuleiros de Jogo'!AV$118:AV$127)</f>
        <v>0</v>
      </c>
      <c r="N5" s="63">
        <f>COUNTA('Tabuleiros de Jogo'!AV$134:AV$143)</f>
        <v>0</v>
      </c>
      <c r="O5" s="63">
        <f>COUNTA('Tabuleiros de Jogo'!AV$150:AV$159)</f>
        <v>0</v>
      </c>
      <c r="P5" s="62">
        <f>COUNTA('Tabuleiros de Jogo'!AV$166:AV$175)</f>
        <v>0</v>
      </c>
      <c r="Q5" s="63">
        <f>COUNTA('Tabuleiros de Jogo'!AV$182:AV$191)</f>
        <v>0</v>
      </c>
      <c r="R5" s="63">
        <f>COUNTA('Tabuleiros de Jogo'!AV$198:AV$207)</f>
        <v>0</v>
      </c>
      <c r="S5" s="63">
        <f>COUNTA('Tabuleiros de Jogo'!AV$214:AV$223)</f>
        <v>0</v>
      </c>
      <c r="T5" s="64">
        <f>COUNTA('Tabuleiros de Jogo'!AV$230:AV$239)</f>
        <v>0</v>
      </c>
      <c r="V5" s="55" t="str">
        <f>'Tabuleiros de Jogo'!AS8</f>
        <v>Filipe</v>
      </c>
      <c r="W5" s="59">
        <f>IF('Tabuleiros de Jogo'!$R$6="Ganhou",F4*'Tabuleiros de Jogo'!$AS$11,IF('Tabuleiros de Jogo'!$R$6="Perdeu",'Tabuleiros de Jogo'!$AS$13,0))</f>
        <v>0</v>
      </c>
      <c r="X5" s="59">
        <f>IF('Tabuleiros de Jogo'!$R$22="Ganhou",G4*'Tabuleiros de Jogo'!$AS$11,IF('Tabuleiros de Jogo'!$R$22="Perdeu",'Tabuleiros de Jogo'!$AS$13,0))</f>
        <v>0</v>
      </c>
      <c r="Y5" s="59">
        <f>IF('Tabuleiros de Jogo'!$R$38="Ganhou",H4*'Tabuleiros de Jogo'!$AS$11,IF('Tabuleiros de Jogo'!$R$38="Perdeu",'Tabuleiros de Jogo'!$AS$13,0))</f>
        <v>0</v>
      </c>
      <c r="Z5" s="59">
        <f>IF('Tabuleiros de Jogo'!$R$54="Ganhou",I4*'Tabuleiros de Jogo'!$AS$11,IF('Tabuleiros de Jogo'!$R$54="Perdeu",'Tabuleiros de Jogo'!$AS$13,0))</f>
        <v>0</v>
      </c>
      <c r="AA5" s="59">
        <f>IF('Tabuleiros de Jogo'!$R$70="Ganhou",J4*'Tabuleiros de Jogo'!$AS$11,IF('Tabuleiros de Jogo'!$R$70="Perdeu",'Tabuleiros de Jogo'!$AS$13,0))</f>
        <v>0</v>
      </c>
      <c r="AB5" s="59">
        <f>IF('Tabuleiros de Jogo'!$R$86="Ganhou",K4*'Tabuleiros de Jogo'!$AS$11,IF('Tabuleiros de Jogo'!$R$86="Perdeu",'Tabuleiros de Jogo'!$AS$13,0))</f>
        <v>0</v>
      </c>
      <c r="AC5" s="59">
        <f>IF('Tabuleiros de Jogo'!$R$102="Ganhou",L4*'Tabuleiros de Jogo'!$AS$11,IF('Tabuleiros de Jogo'!$R$102="Perdeu",'Tabuleiros de Jogo'!$AS$13,0))</f>
        <v>0</v>
      </c>
      <c r="AD5" s="59">
        <f>IF('Tabuleiros de Jogo'!$R$118="Ganhou",M4*'Tabuleiros de Jogo'!$AS$11,IF('Tabuleiros de Jogo'!$R$118="Perdeu",'Tabuleiros de Jogo'!$AS$13,0))</f>
        <v>0</v>
      </c>
      <c r="AE5" s="59">
        <f>IF('Tabuleiros de Jogo'!$R$134="Ganhou",N4*'Tabuleiros de Jogo'!$AS$11,IF('Tabuleiros de Jogo'!$R$134="Perdeu",'Tabuleiros de Jogo'!$AS$13,0))</f>
        <v>0</v>
      </c>
      <c r="AF5" s="59">
        <f>IF('Tabuleiros de Jogo'!$R$150="Ganhou",O4*'Tabuleiros de Jogo'!$AS$11,IF('Tabuleiros de Jogo'!$R$150="Perdeu",'Tabuleiros de Jogo'!$AS$13,0))</f>
        <v>0</v>
      </c>
      <c r="AG5" s="59">
        <f>IF('Tabuleiros de Jogo'!$R$166="Ganhou",P4*'Tabuleiros de Jogo'!$AS$11,IF('Tabuleiros de Jogo'!$R$166="Perdeu",'Tabuleiros de Jogo'!$AS$13,0))</f>
        <v>0</v>
      </c>
      <c r="AH5" s="59">
        <f>IF('Tabuleiros de Jogo'!$R$182="Ganhou",Q4*'Tabuleiros de Jogo'!$AS$11,IF('Tabuleiros de Jogo'!$R$182="Perdeu",'Tabuleiros de Jogo'!$AS$13,0))</f>
        <v>0</v>
      </c>
      <c r="AI5" s="59">
        <f>IF('Tabuleiros de Jogo'!$R$198="Ganhou",R4*'Tabuleiros de Jogo'!$AS$11,IF('Tabuleiros de Jogo'!$R$198="Perdeu",'Tabuleiros de Jogo'!$AS$13,0))</f>
        <v>0</v>
      </c>
      <c r="AJ5" s="59">
        <f>IF('Tabuleiros de Jogo'!$R$214="Ganhou",S4*'Tabuleiros de Jogo'!$AS$11,IF('Tabuleiros de Jogo'!$R$214="Perdeu",'Tabuleiros de Jogo'!$AS$13,0))</f>
        <v>0</v>
      </c>
      <c r="AK5" s="59">
        <f>IF('Tabuleiros de Jogo'!$R$230="Ganhou",T4*'Tabuleiros de Jogo'!$AS$11,IF('Tabuleiros de Jogo'!$R$230="Perdeu",'Tabuleiros de Jogo'!$AS$13,0))</f>
        <v>0</v>
      </c>
    </row>
    <row r="6" ht="13.5" thickBot="1"/>
    <row r="7" spans="4:37" ht="13.5" thickBot="1">
      <c r="D7" s="65"/>
      <c r="E7" s="65"/>
      <c r="F7" s="65"/>
      <c r="G7" s="65"/>
      <c r="H7" s="65"/>
      <c r="V7" s="56" t="s">
        <v>12</v>
      </c>
      <c r="W7" s="57">
        <v>1</v>
      </c>
      <c r="X7" s="57">
        <v>2</v>
      </c>
      <c r="Y7" s="57">
        <v>3</v>
      </c>
      <c r="Z7" s="57">
        <v>4</v>
      </c>
      <c r="AA7" s="57">
        <v>5</v>
      </c>
      <c r="AB7" s="57">
        <v>6</v>
      </c>
      <c r="AC7" s="57">
        <v>7</v>
      </c>
      <c r="AD7" s="57">
        <v>8</v>
      </c>
      <c r="AE7" s="57">
        <v>9</v>
      </c>
      <c r="AF7" s="57">
        <v>10</v>
      </c>
      <c r="AG7" s="57">
        <v>11</v>
      </c>
      <c r="AH7" s="57">
        <v>12</v>
      </c>
      <c r="AI7" s="57">
        <v>13</v>
      </c>
      <c r="AJ7" s="57">
        <v>14</v>
      </c>
      <c r="AK7" s="58">
        <v>15</v>
      </c>
    </row>
    <row r="8" spans="4:37" ht="12.75">
      <c r="D8" s="65"/>
      <c r="E8" s="66"/>
      <c r="F8" s="66"/>
      <c r="G8" s="66"/>
      <c r="H8" s="65"/>
      <c r="V8" s="54" t="str">
        <f>'Tabuleiros de Jogo'!AS6</f>
        <v>Alex</v>
      </c>
      <c r="W8" s="59">
        <f>W4</f>
        <v>0</v>
      </c>
      <c r="X8" s="59">
        <f>W8+X4</f>
        <v>0</v>
      </c>
      <c r="Y8" s="59">
        <f aca="true" t="shared" si="0" ref="Y8:AK9">X8+Y4</f>
        <v>0</v>
      </c>
      <c r="Z8" s="59">
        <f t="shared" si="0"/>
        <v>0</v>
      </c>
      <c r="AA8" s="59">
        <f t="shared" si="0"/>
        <v>0</v>
      </c>
      <c r="AB8" s="59">
        <f t="shared" si="0"/>
        <v>0</v>
      </c>
      <c r="AC8" s="59">
        <f t="shared" si="0"/>
        <v>0</v>
      </c>
      <c r="AD8" s="59">
        <f t="shared" si="0"/>
        <v>0</v>
      </c>
      <c r="AE8" s="59">
        <f t="shared" si="0"/>
        <v>0</v>
      </c>
      <c r="AF8" s="59">
        <f t="shared" si="0"/>
        <v>0</v>
      </c>
      <c r="AG8" s="59">
        <f t="shared" si="0"/>
        <v>0</v>
      </c>
      <c r="AH8" s="59">
        <f t="shared" si="0"/>
        <v>0</v>
      </c>
      <c r="AI8" s="59">
        <f t="shared" si="0"/>
        <v>0</v>
      </c>
      <c r="AJ8" s="59">
        <f t="shared" si="0"/>
        <v>0</v>
      </c>
      <c r="AK8" s="59">
        <f t="shared" si="0"/>
        <v>0</v>
      </c>
    </row>
    <row r="9" spans="4:37" ht="13.5" thickBot="1">
      <c r="D9" s="65"/>
      <c r="E9" s="66"/>
      <c r="F9" s="65"/>
      <c r="G9" s="65"/>
      <c r="H9" s="65"/>
      <c r="V9" s="55" t="str">
        <f>'Tabuleiros de Jogo'!AS8</f>
        <v>Filipe</v>
      </c>
      <c r="W9" s="59">
        <f>W5</f>
        <v>0</v>
      </c>
      <c r="X9" s="59">
        <f>W9+X5</f>
        <v>0</v>
      </c>
      <c r="Y9" s="59">
        <f t="shared" si="0"/>
        <v>0</v>
      </c>
      <c r="Z9" s="59">
        <f t="shared" si="0"/>
        <v>0</v>
      </c>
      <c r="AA9" s="59">
        <f t="shared" si="0"/>
        <v>0</v>
      </c>
      <c r="AB9" s="59">
        <f t="shared" si="0"/>
        <v>0</v>
      </c>
      <c r="AC9" s="59">
        <f t="shared" si="0"/>
        <v>0</v>
      </c>
      <c r="AD9" s="59">
        <f t="shared" si="0"/>
        <v>0</v>
      </c>
      <c r="AE9" s="59">
        <f t="shared" si="0"/>
        <v>0</v>
      </c>
      <c r="AF9" s="59">
        <f t="shared" si="0"/>
        <v>0</v>
      </c>
      <c r="AG9" s="59">
        <f t="shared" si="0"/>
        <v>0</v>
      </c>
      <c r="AH9" s="59">
        <f t="shared" si="0"/>
        <v>0</v>
      </c>
      <c r="AI9" s="59">
        <f t="shared" si="0"/>
        <v>0</v>
      </c>
      <c r="AJ9" s="59">
        <f t="shared" si="0"/>
        <v>0</v>
      </c>
      <c r="AK9" s="59">
        <f t="shared" si="0"/>
        <v>0</v>
      </c>
    </row>
    <row r="10" spans="4:25" ht="12.75">
      <c r="D10" s="65"/>
      <c r="E10" s="66"/>
      <c r="F10" s="65"/>
      <c r="G10" s="65"/>
      <c r="H10" s="65"/>
      <c r="V10" s="65"/>
      <c r="W10" s="65"/>
      <c r="X10" s="65"/>
      <c r="Y10" s="65"/>
    </row>
    <row r="11" spans="4:25" ht="12.75">
      <c r="D11" s="65"/>
      <c r="E11" s="65"/>
      <c r="F11" s="65"/>
      <c r="G11" s="65"/>
      <c r="H11" s="65"/>
      <c r="V11" s="65"/>
      <c r="W11" s="65"/>
      <c r="X11" s="65"/>
      <c r="Y11" s="65"/>
    </row>
    <row r="12" spans="4:25" ht="12.75">
      <c r="D12" s="65"/>
      <c r="E12" s="65"/>
      <c r="F12" s="65"/>
      <c r="G12" s="65"/>
      <c r="H12" s="65"/>
      <c r="V12" s="65"/>
      <c r="W12" s="65"/>
      <c r="X12" s="65"/>
      <c r="Y12" s="65"/>
    </row>
    <row r="13" spans="4:25" ht="12.75">
      <c r="D13" s="65"/>
      <c r="E13" s="65"/>
      <c r="F13" s="65"/>
      <c r="G13" s="65"/>
      <c r="H13" s="65"/>
      <c r="V13" s="65"/>
      <c r="W13" s="65"/>
      <c r="X13" s="65"/>
      <c r="Y13" s="65"/>
    </row>
    <row r="14" spans="4:25" ht="12.75">
      <c r="D14" s="65"/>
      <c r="E14" s="65"/>
      <c r="F14" s="65"/>
      <c r="G14" s="65"/>
      <c r="H14" s="65"/>
      <c r="V14" s="65"/>
      <c r="W14" s="65"/>
      <c r="X14" s="65"/>
      <c r="Y14" s="65"/>
    </row>
    <row r="15" spans="4:25" ht="12.75">
      <c r="D15" s="65"/>
      <c r="E15" s="65"/>
      <c r="F15" s="65"/>
      <c r="G15" s="65"/>
      <c r="H15" s="65"/>
      <c r="V15" s="65"/>
      <c r="W15" s="65"/>
      <c r="X15" s="65"/>
      <c r="Y15" s="65"/>
    </row>
    <row r="16" spans="4:25" ht="12.75">
      <c r="D16" s="65"/>
      <c r="E16" s="65"/>
      <c r="F16" s="65"/>
      <c r="G16" s="65"/>
      <c r="H16" s="65"/>
      <c r="V16" s="65"/>
      <c r="W16" s="65"/>
      <c r="X16" s="65"/>
      <c r="Y16" s="65"/>
    </row>
    <row r="17" spans="4:25" ht="12.75">
      <c r="D17" s="65"/>
      <c r="E17" s="65"/>
      <c r="F17" s="65"/>
      <c r="G17" s="65"/>
      <c r="H17" s="65"/>
      <c r="V17" s="65"/>
      <c r="W17" s="65"/>
      <c r="X17" s="65"/>
      <c r="Y17" s="65"/>
    </row>
    <row r="18" spans="4:25" ht="12.75">
      <c r="D18" s="65"/>
      <c r="E18" s="65"/>
      <c r="F18" s="65"/>
      <c r="G18" s="65"/>
      <c r="H18" s="65"/>
      <c r="V18" s="65"/>
      <c r="W18" s="65"/>
      <c r="X18" s="65"/>
      <c r="Y18" s="65"/>
    </row>
    <row r="19" spans="4:25" ht="12.75">
      <c r="D19" s="65"/>
      <c r="E19" s="65"/>
      <c r="F19" s="65"/>
      <c r="G19" s="65"/>
      <c r="H19" s="65"/>
      <c r="V19" s="65"/>
      <c r="W19" s="65"/>
      <c r="X19" s="65"/>
      <c r="Y19" s="65"/>
    </row>
    <row r="20" spans="4:25" ht="12.75">
      <c r="D20" s="65"/>
      <c r="E20" s="65"/>
      <c r="F20" s="65"/>
      <c r="G20" s="65"/>
      <c r="H20" s="65"/>
      <c r="V20" s="65"/>
      <c r="W20" s="65"/>
      <c r="X20" s="65"/>
      <c r="Y20" s="65"/>
    </row>
    <row r="21" spans="4:25" ht="12.75">
      <c r="D21" s="65"/>
      <c r="E21" s="65"/>
      <c r="F21" s="65"/>
      <c r="G21" s="65"/>
      <c r="H21" s="65"/>
      <c r="V21" s="65"/>
      <c r="W21" s="65"/>
      <c r="X21" s="65"/>
      <c r="Y21" s="65"/>
    </row>
    <row r="22" spans="4:25" ht="12.75">
      <c r="D22" s="65"/>
      <c r="E22" s="65"/>
      <c r="F22" s="65"/>
      <c r="G22" s="65"/>
      <c r="H22" s="65"/>
      <c r="V22" s="65"/>
      <c r="W22" s="65"/>
      <c r="X22" s="65"/>
      <c r="Y22" s="65"/>
    </row>
    <row r="23" spans="4:25" ht="12.75">
      <c r="D23" s="65"/>
      <c r="E23" s="65"/>
      <c r="F23" s="65"/>
      <c r="G23" s="65"/>
      <c r="H23" s="65"/>
      <c r="V23" s="65"/>
      <c r="W23" s="65"/>
      <c r="X23" s="65"/>
      <c r="Y23" s="65"/>
    </row>
    <row r="24" spans="22:25" ht="12.75">
      <c r="V24" s="65"/>
      <c r="W24" s="65"/>
      <c r="X24" s="65"/>
      <c r="Y24" s="65"/>
    </row>
    <row r="25" spans="22:25" ht="12.75">
      <c r="V25" s="65"/>
      <c r="W25" s="65"/>
      <c r="X25" s="65"/>
      <c r="Y25" s="65"/>
    </row>
    <row r="26" spans="22:25" ht="12.75">
      <c r="V26" s="65"/>
      <c r="W26" s="65"/>
      <c r="X26" s="65"/>
      <c r="Y26" s="65"/>
    </row>
  </sheetData>
  <printOptions/>
  <pageMargins left="0.75" right="0.75" top="1" bottom="1" header="0.5" footer="0.5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CK260"/>
  <sheetViews>
    <sheetView tabSelected="1" workbookViewId="0" topLeftCell="A1">
      <selection activeCell="AW231" sqref="AW231"/>
    </sheetView>
  </sheetViews>
  <sheetFormatPr defaultColWidth="9.140625" defaultRowHeight="12.75"/>
  <cols>
    <col min="1" max="2" width="2.7109375" style="1" customWidth="1"/>
    <col min="3" max="3" width="7.28125" style="1" bestFit="1" customWidth="1"/>
    <col min="4" max="10" width="2.7109375" style="1" customWidth="1"/>
    <col min="11" max="11" width="2.7109375" style="1" hidden="1" customWidth="1"/>
    <col min="12" max="16" width="2.7109375" style="1" customWidth="1"/>
    <col min="17" max="17" width="6.140625" style="1" bestFit="1" customWidth="1"/>
    <col min="18" max="18" width="10.28125" style="1" bestFit="1" customWidth="1"/>
    <col min="19" max="19" width="2.7109375" style="48" hidden="1" customWidth="1"/>
    <col min="20" max="42" width="2.7109375" style="1" hidden="1" customWidth="1"/>
    <col min="43" max="44" width="2.7109375" style="1" customWidth="1"/>
    <col min="45" max="45" width="10.140625" style="1" bestFit="1" customWidth="1"/>
    <col min="46" max="46" width="2.7109375" style="1" customWidth="1"/>
    <col min="47" max="47" width="2.7109375" style="31" customWidth="1"/>
    <col min="48" max="48" width="6.00390625" style="31" bestFit="1" customWidth="1"/>
    <col min="49" max="55" width="2.7109375" style="31" customWidth="1"/>
    <col min="56" max="56" width="2.7109375" style="31" hidden="1" customWidth="1"/>
    <col min="57" max="61" width="2.7109375" style="31" customWidth="1"/>
    <col min="62" max="62" width="6.140625" style="31" bestFit="1" customWidth="1"/>
    <col min="63" max="63" width="10.28125" style="31" bestFit="1" customWidth="1"/>
    <col min="64" max="87" width="2.7109375" style="31" hidden="1" customWidth="1"/>
    <col min="88" max="89" width="2.7109375" style="31" customWidth="1"/>
    <col min="90" max="16384" width="2.7109375" style="1" customWidth="1"/>
  </cols>
  <sheetData>
    <row r="1" spans="48:63" ht="13.5" thickBot="1">
      <c r="AV1" s="1"/>
      <c r="BK1" s="1"/>
    </row>
    <row r="2" spans="2:89" ht="12.75">
      <c r="B2" s="38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47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40"/>
      <c r="AU2" s="38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47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40"/>
      <c r="CK2" s="1"/>
    </row>
    <row r="3" spans="2:89" ht="13.5" thickBot="1">
      <c r="B3" s="41"/>
      <c r="C3" s="15"/>
      <c r="D3" s="31"/>
      <c r="E3" s="31"/>
      <c r="F3" s="31"/>
      <c r="G3" s="31"/>
      <c r="H3" s="15"/>
      <c r="I3" s="15"/>
      <c r="J3" s="15"/>
      <c r="K3" s="15"/>
      <c r="L3" s="15"/>
      <c r="M3" s="15"/>
      <c r="N3" s="15"/>
      <c r="O3" s="15"/>
      <c r="P3" s="15"/>
      <c r="Q3" s="15"/>
      <c r="S3" s="15"/>
      <c r="T3" s="15" t="s">
        <v>1</v>
      </c>
      <c r="U3" s="15"/>
      <c r="V3" s="15"/>
      <c r="W3" s="15"/>
      <c r="X3" s="15"/>
      <c r="Y3" s="15" t="s">
        <v>5</v>
      </c>
      <c r="Z3" s="15"/>
      <c r="AA3" s="15"/>
      <c r="AB3" s="15"/>
      <c r="AC3" s="15"/>
      <c r="AD3" s="15" t="s">
        <v>6</v>
      </c>
      <c r="AE3" s="15"/>
      <c r="AF3" s="15"/>
      <c r="AG3" s="15"/>
      <c r="AH3" s="15"/>
      <c r="AI3" s="15" t="s">
        <v>7</v>
      </c>
      <c r="AJ3" s="15"/>
      <c r="AK3" s="15"/>
      <c r="AL3" s="15"/>
      <c r="AM3" s="15"/>
      <c r="AN3" s="15" t="s">
        <v>8</v>
      </c>
      <c r="AO3" s="15"/>
      <c r="AP3" s="15"/>
      <c r="AQ3" s="42"/>
      <c r="AU3" s="41"/>
      <c r="AV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"/>
      <c r="BL3" s="15"/>
      <c r="BM3" s="15" t="s">
        <v>1</v>
      </c>
      <c r="BN3" s="15"/>
      <c r="BO3" s="15"/>
      <c r="BP3" s="15"/>
      <c r="BQ3" s="15"/>
      <c r="BR3" s="15" t="s">
        <v>15</v>
      </c>
      <c r="BS3" s="15"/>
      <c r="BT3" s="15"/>
      <c r="BU3" s="15"/>
      <c r="BV3" s="15"/>
      <c r="BW3" s="15" t="s">
        <v>16</v>
      </c>
      <c r="BX3" s="15"/>
      <c r="BY3" s="15"/>
      <c r="BZ3" s="15"/>
      <c r="CA3" s="15"/>
      <c r="CB3" s="15" t="s">
        <v>17</v>
      </c>
      <c r="CC3" s="15"/>
      <c r="CD3" s="15"/>
      <c r="CE3" s="15"/>
      <c r="CF3" s="15"/>
      <c r="CG3" s="15" t="s">
        <v>18</v>
      </c>
      <c r="CH3" s="15"/>
      <c r="CI3" s="15"/>
      <c r="CJ3" s="49"/>
      <c r="CK3" s="1"/>
    </row>
    <row r="4" spans="2:89" ht="13.5" thickBot="1">
      <c r="B4" s="41"/>
      <c r="C4" s="26" t="s">
        <v>0</v>
      </c>
      <c r="D4" s="6" t="s">
        <v>9</v>
      </c>
      <c r="E4" s="7" t="s">
        <v>10</v>
      </c>
      <c r="F4" s="7" t="s">
        <v>11</v>
      </c>
      <c r="G4" s="8" t="s">
        <v>25</v>
      </c>
      <c r="H4" s="15"/>
      <c r="I4" s="15"/>
      <c r="J4" s="15"/>
      <c r="K4" s="15"/>
      <c r="L4" s="15"/>
      <c r="M4" s="15"/>
      <c r="N4" s="15"/>
      <c r="O4" s="15"/>
      <c r="P4" s="15"/>
      <c r="Q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42"/>
      <c r="AS4" s="45"/>
      <c r="AU4" s="41"/>
      <c r="AV4" s="26" t="s">
        <v>0</v>
      </c>
      <c r="AW4" s="6" t="s">
        <v>9</v>
      </c>
      <c r="AX4" s="7" t="s">
        <v>10</v>
      </c>
      <c r="AY4" s="7" t="s">
        <v>10</v>
      </c>
      <c r="AZ4" s="8" t="s">
        <v>11</v>
      </c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49"/>
      <c r="CK4" s="1"/>
    </row>
    <row r="5" spans="2:89" ht="13.5" thickBot="1">
      <c r="B5" s="41"/>
      <c r="C5" s="15"/>
      <c r="D5" s="23">
        <v>1</v>
      </c>
      <c r="E5" s="24">
        <v>2</v>
      </c>
      <c r="F5" s="24">
        <v>3</v>
      </c>
      <c r="G5" s="25">
        <v>4</v>
      </c>
      <c r="H5" s="15"/>
      <c r="I5" s="26" t="s">
        <v>3</v>
      </c>
      <c r="J5" s="70" t="s">
        <v>4</v>
      </c>
      <c r="K5" s="15"/>
      <c r="L5" s="67">
        <v>1</v>
      </c>
      <c r="M5" s="68">
        <v>2</v>
      </c>
      <c r="N5" s="68">
        <v>3</v>
      </c>
      <c r="O5" s="69">
        <v>4</v>
      </c>
      <c r="P5" s="15"/>
      <c r="Q5" s="27" t="s">
        <v>12</v>
      </c>
      <c r="R5" s="26" t="s">
        <v>2</v>
      </c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42"/>
      <c r="AS5" s="53" t="s">
        <v>14</v>
      </c>
      <c r="AU5" s="41"/>
      <c r="AV5" s="15"/>
      <c r="AW5" s="23">
        <v>1</v>
      </c>
      <c r="AX5" s="24">
        <v>2</v>
      </c>
      <c r="AY5" s="24">
        <v>3</v>
      </c>
      <c r="AZ5" s="25">
        <v>4</v>
      </c>
      <c r="BA5" s="15"/>
      <c r="BB5" s="32" t="s">
        <v>3</v>
      </c>
      <c r="BC5" s="33" t="s">
        <v>4</v>
      </c>
      <c r="BD5" s="15"/>
      <c r="BE5" s="23">
        <v>1</v>
      </c>
      <c r="BF5" s="24">
        <v>2</v>
      </c>
      <c r="BG5" s="24">
        <v>3</v>
      </c>
      <c r="BH5" s="25">
        <v>4</v>
      </c>
      <c r="BI5" s="15"/>
      <c r="BJ5" s="27" t="s">
        <v>12</v>
      </c>
      <c r="BK5" s="26" t="s">
        <v>2</v>
      </c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49"/>
      <c r="CK5" s="1"/>
    </row>
    <row r="6" spans="2:89" ht="13.5" thickBot="1">
      <c r="B6" s="41"/>
      <c r="C6" s="28"/>
      <c r="D6" s="18">
        <f>MID(C6,1,1)</f>
      </c>
      <c r="E6" s="2">
        <f aca="true" t="shared" si="0" ref="E6:E15">MID(C6,2,1)</f>
      </c>
      <c r="F6" s="2">
        <f aca="true" t="shared" si="1" ref="F6:F15">MID(C6,3,1)</f>
      </c>
      <c r="G6" s="12">
        <f aca="true" t="shared" si="2" ref="G6:G15">MID(C6,4,1)</f>
      </c>
      <c r="H6" s="15"/>
      <c r="I6" s="19" t="str">
        <f>IF(LEN(C6)=4,SUM(S6:V6),"0")</f>
        <v>0</v>
      </c>
      <c r="J6" s="71" t="str">
        <f>IF(LEN(C6)=4,SUM(X6:AP6),"0")</f>
        <v>0</v>
      </c>
      <c r="K6" s="15">
        <f aca="true" t="shared" si="3" ref="K6:K15">IF(I6=4,"x","")</f>
      </c>
      <c r="L6" s="3">
        <f>IF(AND((LEN($C6)=4),$I6&gt;=L$5),"X",IF(AND((LEN($C6)=4),$J6&gt;=L$5-$I6),0,""))</f>
      </c>
      <c r="M6" s="34">
        <f>IF(AND((LEN($C6)=4),$I6&gt;=M$5),"X",IF(AND((LEN($C6)=4),$J6&gt;=M$5-$I6),0,""))</f>
      </c>
      <c r="N6" s="34">
        <f>IF(AND((LEN($C6)=4),$I6&gt;=N$5),"X",IF(AND((LEN($C6)=4),$J6&gt;=N$5-$I6),0,""))</f>
      </c>
      <c r="O6" s="34">
        <f>IF(AND((LEN($C6)=4),$I6&gt;=O$5),"X",IF(AND((LEN($C6)=4),$J6&gt;=O$5-$I6),0,""))</f>
      </c>
      <c r="P6" s="15"/>
      <c r="Q6" s="21">
        <f>1</f>
        <v>1</v>
      </c>
      <c r="R6" s="22" t="str">
        <f>IF(ISNA(VLOOKUP(4,I6:K15,3,FALSE)),IF(COUNTA(C6:C15)=10,"Perdeu","A Adivinhar"),IF((VLOOKUP(4,I6:K15,3,FALSE)="x"),"Ganhou"))</f>
        <v>A Adivinhar</v>
      </c>
      <c r="S6" s="15">
        <f aca="true" t="shared" si="4" ref="S6:S15">IF(D$4=D6,1,0)</f>
        <v>0</v>
      </c>
      <c r="T6" s="15">
        <f aca="true" t="shared" si="5" ref="T6:T15">IF(E$4=E6,1,0)</f>
        <v>0</v>
      </c>
      <c r="U6" s="15">
        <f aca="true" t="shared" si="6" ref="U6:U15">IF(F$4=F6,1,0)</f>
        <v>0</v>
      </c>
      <c r="V6" s="15">
        <f aca="true" t="shared" si="7" ref="V6:V15">IF(G$4=G6,1,0)</f>
        <v>0</v>
      </c>
      <c r="W6" s="15"/>
      <c r="X6" s="15">
        <f aca="true" t="shared" si="8" ref="X6:X15">IF($S6=0,0,0)</f>
        <v>0</v>
      </c>
      <c r="Y6" s="15">
        <f aca="true" t="shared" si="9" ref="Y6:Y15">IF(AND($S6=0,T6=0),IF($D6=E$4,IF(SUM($X6)=0,1,0),0),0)</f>
        <v>0</v>
      </c>
      <c r="Z6" s="15">
        <f aca="true" t="shared" si="10" ref="Z6:Z15">IF(AND($S6=0,U6=0),IF($D6=F$4,IF(SUM($X6:$Y6)=0,1,0),0),0)</f>
        <v>0</v>
      </c>
      <c r="AA6" s="15">
        <f aca="true" t="shared" si="11" ref="AA6:AA15">IF(AND($S6=0,V6=0),IF($D6=G$4,IF(SUM($X6:$Z6)=0,1,0),0),0)</f>
        <v>0</v>
      </c>
      <c r="AB6" s="15"/>
      <c r="AC6" s="15">
        <f aca="true" t="shared" si="12" ref="AC6:AC15">IF(AND($T6=0,S6=0),IF($E6=D$4,IF(X6=0,1,0),0),0)</f>
        <v>0</v>
      </c>
      <c r="AD6" s="15">
        <f aca="true" t="shared" si="13" ref="AD6:AD15">IF($T6=0,0,0)</f>
        <v>0</v>
      </c>
      <c r="AE6" s="15">
        <f aca="true" t="shared" si="14" ref="AE6:AE15">IF(AND($T6=0,U6=0),IF($E6=F$4,IF(AND(Z6=0,SUM(AC6:AD6)=0),1,0),0),0)</f>
        <v>0</v>
      </c>
      <c r="AF6" s="15">
        <f aca="true" t="shared" si="15" ref="AF6:AF15">IF(AND($T6=0,U6=0),IF($E6=G$4,IF(AND(AA6=0,SUM(AC6:AE6)=0),1,0),0),0)</f>
        <v>0</v>
      </c>
      <c r="AG6" s="15"/>
      <c r="AH6" s="15">
        <f aca="true" t="shared" si="16" ref="AH6:AH15">IF(AND($U6=0,S6=0),IF($F6=D$4,IF(AND(X6=0,AC6=0),1,0),0),0)</f>
        <v>0</v>
      </c>
      <c r="AI6" s="15">
        <f aca="true" t="shared" si="17" ref="AI6:AI15">IF(AND($U6=0,T6=0),IF($F6=E$4,IF(AND(AND(Y6=0,AD6=0),SUM(AH6)=0),1,0),0),0)</f>
        <v>0</v>
      </c>
      <c r="AJ6" s="15">
        <f aca="true" t="shared" si="18" ref="AJ6:AJ15">IF($U6=0,0,0)</f>
        <v>0</v>
      </c>
      <c r="AK6" s="15">
        <f aca="true" t="shared" si="19" ref="AK6:AK15">IF(AND($U6=0,V6=0),IF($F6=G$4,IF(AND(AND(AA6=0,AF6=0),SUM(AH6:AJ6)=0),1,0),0),0)</f>
        <v>0</v>
      </c>
      <c r="AL6" s="15"/>
      <c r="AM6" s="15">
        <f aca="true" t="shared" si="20" ref="AM6:AM15">IF(AND($V6=0,S6=0),IF($G6=D$4,IF(AND(AND(X6=0,AC6=0),AH6=0),1,0),0),0)</f>
        <v>0</v>
      </c>
      <c r="AN6" s="15">
        <f aca="true" t="shared" si="21" ref="AN6:AN15">IF(AND($V6=0,T6=0),IF($G6=E$4,IF(AND(AND(AND(Y6=0,AD6=0),AI6=0),SUM(AM6)=0),1,0),0),0)</f>
        <v>0</v>
      </c>
      <c r="AO6" s="15">
        <f aca="true" t="shared" si="22" ref="AO6:AO15">IF(AND($V6=0,U6=0),IF($G6=F$4,IF(AND(AND(AND(Z6=0,AE6=0),AJ6=0),SUM(AM6:AN6)=0),1,0),0),0)</f>
        <v>0</v>
      </c>
      <c r="AP6" s="15">
        <f aca="true" t="shared" si="23" ref="AP6:AP15">IF($V6=0,0,0)</f>
        <v>0</v>
      </c>
      <c r="AQ6" s="42"/>
      <c r="AS6" s="52" t="s">
        <v>19</v>
      </c>
      <c r="AU6" s="41"/>
      <c r="AV6" s="28"/>
      <c r="AW6" s="18">
        <f aca="true" t="shared" si="24" ref="AW6:AW15">MID(AV6,1,1)</f>
      </c>
      <c r="AX6" s="2">
        <f aca="true" t="shared" si="25" ref="AX6:AX15">MID(AV6,2,1)</f>
      </c>
      <c r="AY6" s="2">
        <f aca="true" t="shared" si="26" ref="AY6:AY15">MID(AV6,3,1)</f>
      </c>
      <c r="AZ6" s="12">
        <f aca="true" t="shared" si="27" ref="AZ6:AZ15">MID(AV6,4,1)</f>
      </c>
      <c r="BA6" s="15"/>
      <c r="BB6" s="3" t="str">
        <f aca="true" t="shared" si="28" ref="BB6:BB15">IF(LEN(AV6)&lt;4,"0",SUM(BL6:BO6))</f>
        <v>0</v>
      </c>
      <c r="BC6" s="34" t="str">
        <f aca="true" t="shared" si="29" ref="BC6:BC15">IF(LEN(AV6)&lt;4,"0",SUM(BQ6:CI6))</f>
        <v>0</v>
      </c>
      <c r="BD6" s="15">
        <f aca="true" t="shared" si="30" ref="BD6:BD15">IF(BB6=4,"x","")</f>
      </c>
      <c r="BE6" s="9">
        <f aca="true" t="shared" si="31" ref="BE6:BH15">IF(AND((LEN($AV6)),$BB6&gt;=BE$5),"X",IF(AND((LEN($AV6)),$BC6&gt;=BE$5-$BB6),0,""))</f>
      </c>
      <c r="BF6" s="9">
        <f t="shared" si="31"/>
      </c>
      <c r="BG6" s="9">
        <f t="shared" si="31"/>
      </c>
      <c r="BH6" s="3">
        <f t="shared" si="31"/>
      </c>
      <c r="BI6" s="15"/>
      <c r="BJ6" s="37">
        <f>1</f>
        <v>1</v>
      </c>
      <c r="BK6" s="46" t="str">
        <f>IF(ISNA(VLOOKUP(4,BB6:BD15,3,FALSE)),IF(COUNTA(AV6:AV15)=10,"Perdeu","A Adivinhar"),IF((VLOOKUP(4,BB6:BD15,3,FALSE)="x"),"Ganhou"))</f>
        <v>A Adivinhar</v>
      </c>
      <c r="BL6" s="15">
        <f aca="true" t="shared" si="32" ref="BL6:BL15">IF(AW$4=AW6,1,0)</f>
        <v>0</v>
      </c>
      <c r="BM6" s="15">
        <f aca="true" t="shared" si="33" ref="BM6:BM15">IF(AX$4=AX6,1,0)</f>
        <v>0</v>
      </c>
      <c r="BN6" s="15">
        <f aca="true" t="shared" si="34" ref="BN6:BN15">IF(AY$4=AY6,1,0)</f>
        <v>0</v>
      </c>
      <c r="BO6" s="15">
        <f aca="true" t="shared" si="35" ref="BO6:BO15">IF(AZ$4=AZ6,1,0)</f>
        <v>0</v>
      </c>
      <c r="BP6" s="15"/>
      <c r="BQ6" s="15">
        <f aca="true" t="shared" si="36" ref="BQ6:BQ15">IF($BL6=0,0,0)</f>
        <v>0</v>
      </c>
      <c r="BR6" s="15">
        <f aca="true" t="shared" si="37" ref="BR6:BR15">IF(AND($BL6=0,BM6=0),IF($AW6=AX$4,IF(SUM($BQ6)=0,1,0),0),0)</f>
        <v>0</v>
      </c>
      <c r="BS6" s="15">
        <f aca="true" t="shared" si="38" ref="BS6:BS15">IF(AND($BL6=0,BN6=0),IF($AW6=AY$4,IF(SUM($BQ6:$BR6)=0,1,0),0),0)</f>
        <v>0</v>
      </c>
      <c r="BT6" s="15">
        <f aca="true" t="shared" si="39" ref="BT6:BT15">IF(AND($BL6=0,BO6=0),IF($AW6=AZ$4,IF(SUM($BQ6:$BS6)=0,1,0),0),0)</f>
        <v>0</v>
      </c>
      <c r="BU6" s="15"/>
      <c r="BV6" s="15">
        <f aca="true" t="shared" si="40" ref="BV6:BV15">IF(AND($BM6=0,BL6=0),IF($AX6=AW$4,IF(BQ6=0,1,0),0),0)</f>
        <v>0</v>
      </c>
      <c r="BW6" s="15">
        <f aca="true" t="shared" si="41" ref="BW6:BW15">IF($BM6=0,0,0)</f>
        <v>0</v>
      </c>
      <c r="BX6" s="15">
        <f aca="true" t="shared" si="42" ref="BX6:BX15">IF(AND($BM6=0,BN6=0),IF($AX6=AY$4,IF(AND(BS6=0,SUM(BV6:BW6)=0),1,0),0),0)</f>
        <v>0</v>
      </c>
      <c r="BY6" s="15">
        <f aca="true" t="shared" si="43" ref="BY6:BY15">IF(AND($BM6=0,BN6=0),IF($AX6=AZ$4,IF(AND(BT6=0,SUM(BV6:BX6)=0),1,0),0),0)</f>
        <v>0</v>
      </c>
      <c r="BZ6" s="15"/>
      <c r="CA6" s="15">
        <f aca="true" t="shared" si="44" ref="CA6:CA15">IF(AND($BN6=0,BL6=0),IF($AY6=AW$4,IF(AND(BQ6=0,BV6=0),1,0),0),0)</f>
        <v>0</v>
      </c>
      <c r="CB6" s="15">
        <f aca="true" t="shared" si="45" ref="CB6:CB15">IF(AND($BN6=0,BM6=0),IF($AY6=AX$4,IF(AND(AND(BR6=0,BW6=0),SUM(CA6)=0),1,0),0),0)</f>
        <v>0</v>
      </c>
      <c r="CC6" s="15">
        <f aca="true" t="shared" si="46" ref="CC6:CC15">IF($BN6=0,0,0)</f>
        <v>0</v>
      </c>
      <c r="CD6" s="15">
        <f aca="true" t="shared" si="47" ref="CD6:CD15">IF(AND($BN6=0,BO6=0),IF($AY6=AZ$4,IF(AND(AND(BT6=0,BY6=0),SUM(CA6:CC6)=0),1,0),0),0)</f>
        <v>0</v>
      </c>
      <c r="CE6" s="15"/>
      <c r="CF6" s="15">
        <f aca="true" t="shared" si="48" ref="CF6:CF15">IF(AND($BO6=0,BL6=0),IF($AZ6=AW$4,IF(AND(AND(BQ6=0,BV6=0),CA6=0),1,0),0),0)</f>
        <v>0</v>
      </c>
      <c r="CG6" s="15">
        <f aca="true" t="shared" si="49" ref="CG6:CG15">IF(AND($BO6=0,BM6=0),IF($AZ6=AX$4,IF(AND(AND(AND(BR6=0,BW6=0),CB6=0),SUM(CF6)=0),1,0),0),0)</f>
        <v>0</v>
      </c>
      <c r="CH6" s="15">
        <f aca="true" t="shared" si="50" ref="CH6:CH15">IF(AND($BO6=0,BN6=0),IF($AZ6=AY$4,IF(AND(AND(AND(BS6=0,BX6=0),CC6=0),SUM(CF6:CG6)=0),1,0),0),0)</f>
        <v>0</v>
      </c>
      <c r="CI6" s="15">
        <f aca="true" t="shared" si="51" ref="CI6:CI15">IF($BO6=0,0,0)</f>
        <v>0</v>
      </c>
      <c r="CJ6" s="49"/>
      <c r="CK6" s="1"/>
    </row>
    <row r="7" spans="2:89" ht="13.5" thickBot="1">
      <c r="B7" s="41"/>
      <c r="C7" s="29"/>
      <c r="D7" s="18">
        <f>MID(C7,1,1)</f>
      </c>
      <c r="E7" s="2">
        <f t="shared" si="0"/>
      </c>
      <c r="F7" s="2">
        <f t="shared" si="1"/>
      </c>
      <c r="G7" s="12">
        <f t="shared" si="2"/>
      </c>
      <c r="H7" s="15"/>
      <c r="I7" s="4" t="str">
        <f aca="true" t="shared" si="52" ref="I7:I15">IF(LEN(C7)=4,SUM(S7:V7),"0")</f>
        <v>0</v>
      </c>
      <c r="J7" s="35" t="str">
        <f aca="true" t="shared" si="53" ref="J7:J15">IF(LEN(C7)=4,SUM(X7:AP7),"0")</f>
        <v>0</v>
      </c>
      <c r="K7" s="15">
        <f t="shared" si="3"/>
      </c>
      <c r="L7" s="4">
        <f aca="true" t="shared" si="54" ref="L7:O15">IF(AND((LEN($C7)=4),$I7&gt;=L$5),"X",IF(AND((LEN($C7)=4),$J7&gt;=L$5-$I7),0,""))</f>
      </c>
      <c r="M7" s="35">
        <f t="shared" si="54"/>
      </c>
      <c r="N7" s="35">
        <f t="shared" si="54"/>
      </c>
      <c r="O7" s="35">
        <f t="shared" si="54"/>
      </c>
      <c r="P7" s="15"/>
      <c r="Q7" s="15"/>
      <c r="R7" s="26" t="s">
        <v>21</v>
      </c>
      <c r="S7" s="15">
        <f t="shared" si="4"/>
        <v>0</v>
      </c>
      <c r="T7" s="15">
        <f t="shared" si="5"/>
        <v>0</v>
      </c>
      <c r="U7" s="15">
        <f t="shared" si="6"/>
        <v>0</v>
      </c>
      <c r="V7" s="15">
        <f t="shared" si="7"/>
        <v>0</v>
      </c>
      <c r="W7" s="15"/>
      <c r="X7" s="15">
        <f t="shared" si="8"/>
        <v>0</v>
      </c>
      <c r="Y7" s="15">
        <f t="shared" si="9"/>
        <v>0</v>
      </c>
      <c r="Z7" s="15">
        <f t="shared" si="10"/>
        <v>0</v>
      </c>
      <c r="AA7" s="15">
        <f t="shared" si="11"/>
        <v>0</v>
      </c>
      <c r="AB7" s="15"/>
      <c r="AC7" s="15">
        <f t="shared" si="12"/>
        <v>0</v>
      </c>
      <c r="AD7" s="15">
        <f t="shared" si="13"/>
        <v>0</v>
      </c>
      <c r="AE7" s="15">
        <f t="shared" si="14"/>
        <v>0</v>
      </c>
      <c r="AF7" s="15">
        <f t="shared" si="15"/>
        <v>0</v>
      </c>
      <c r="AG7" s="15"/>
      <c r="AH7" s="15">
        <f t="shared" si="16"/>
        <v>0</v>
      </c>
      <c r="AI7" s="15">
        <f t="shared" si="17"/>
        <v>0</v>
      </c>
      <c r="AJ7" s="15">
        <f t="shared" si="18"/>
        <v>0</v>
      </c>
      <c r="AK7" s="15">
        <f t="shared" si="19"/>
        <v>0</v>
      </c>
      <c r="AL7" s="15"/>
      <c r="AM7" s="15">
        <f t="shared" si="20"/>
        <v>0</v>
      </c>
      <c r="AN7" s="15">
        <f t="shared" si="21"/>
        <v>0</v>
      </c>
      <c r="AO7" s="15">
        <f t="shared" si="22"/>
        <v>0</v>
      </c>
      <c r="AP7" s="15">
        <f t="shared" si="23"/>
        <v>0</v>
      </c>
      <c r="AQ7" s="42"/>
      <c r="AS7" s="53" t="s">
        <v>13</v>
      </c>
      <c r="AU7" s="41"/>
      <c r="AV7" s="29"/>
      <c r="AW7" s="18">
        <f t="shared" si="24"/>
      </c>
      <c r="AX7" s="2">
        <f t="shared" si="25"/>
      </c>
      <c r="AY7" s="2">
        <f t="shared" si="26"/>
      </c>
      <c r="AZ7" s="12">
        <f t="shared" si="27"/>
      </c>
      <c r="BA7" s="15"/>
      <c r="BB7" s="4" t="str">
        <f t="shared" si="28"/>
        <v>0</v>
      </c>
      <c r="BC7" s="35" t="str">
        <f t="shared" si="29"/>
        <v>0</v>
      </c>
      <c r="BD7" s="15">
        <f t="shared" si="30"/>
      </c>
      <c r="BE7" s="17">
        <f t="shared" si="31"/>
      </c>
      <c r="BF7" s="17">
        <f t="shared" si="31"/>
      </c>
      <c r="BG7" s="17">
        <f t="shared" si="31"/>
      </c>
      <c r="BH7" s="19">
        <f t="shared" si="31"/>
      </c>
      <c r="BI7" s="15"/>
      <c r="BJ7" s="15"/>
      <c r="BK7" s="26" t="s">
        <v>21</v>
      </c>
      <c r="BL7" s="15">
        <f t="shared" si="32"/>
        <v>0</v>
      </c>
      <c r="BM7" s="15">
        <f t="shared" si="33"/>
        <v>0</v>
      </c>
      <c r="BN7" s="15">
        <f t="shared" si="34"/>
        <v>0</v>
      </c>
      <c r="BO7" s="15">
        <f t="shared" si="35"/>
        <v>0</v>
      </c>
      <c r="BP7" s="15"/>
      <c r="BQ7" s="15">
        <f t="shared" si="36"/>
        <v>0</v>
      </c>
      <c r="BR7" s="15">
        <f t="shared" si="37"/>
        <v>0</v>
      </c>
      <c r="BS7" s="15">
        <f t="shared" si="38"/>
        <v>0</v>
      </c>
      <c r="BT7" s="15">
        <f t="shared" si="39"/>
        <v>0</v>
      </c>
      <c r="BU7" s="15"/>
      <c r="BV7" s="15">
        <f t="shared" si="40"/>
        <v>0</v>
      </c>
      <c r="BW7" s="15">
        <f t="shared" si="41"/>
        <v>0</v>
      </c>
      <c r="BX7" s="15">
        <f t="shared" si="42"/>
        <v>0</v>
      </c>
      <c r="BY7" s="15">
        <f t="shared" si="43"/>
        <v>0</v>
      </c>
      <c r="BZ7" s="15"/>
      <c r="CA7" s="15">
        <f t="shared" si="44"/>
        <v>0</v>
      </c>
      <c r="CB7" s="15">
        <f t="shared" si="45"/>
        <v>0</v>
      </c>
      <c r="CC7" s="15">
        <f t="shared" si="46"/>
        <v>0</v>
      </c>
      <c r="CD7" s="15">
        <f t="shared" si="47"/>
        <v>0</v>
      </c>
      <c r="CE7" s="15"/>
      <c r="CF7" s="15">
        <f t="shared" si="48"/>
        <v>0</v>
      </c>
      <c r="CG7" s="15">
        <f t="shared" si="49"/>
        <v>0</v>
      </c>
      <c r="CH7" s="15">
        <f t="shared" si="50"/>
        <v>0</v>
      </c>
      <c r="CI7" s="15">
        <f t="shared" si="51"/>
        <v>0</v>
      </c>
      <c r="CJ7" s="49"/>
      <c r="CK7" s="1"/>
    </row>
    <row r="8" spans="2:89" ht="13.5" thickBot="1">
      <c r="B8" s="41"/>
      <c r="C8" s="29"/>
      <c r="D8" s="18">
        <f>MID(C8,1,1)</f>
      </c>
      <c r="E8" s="2">
        <f t="shared" si="0"/>
      </c>
      <c r="F8" s="2">
        <f t="shared" si="1"/>
      </c>
      <c r="G8" s="12">
        <f t="shared" si="2"/>
      </c>
      <c r="H8" s="15"/>
      <c r="I8" s="4" t="str">
        <f t="shared" si="52"/>
        <v>0</v>
      </c>
      <c r="J8" s="35" t="str">
        <f t="shared" si="53"/>
        <v>0</v>
      </c>
      <c r="K8" s="15">
        <f t="shared" si="3"/>
      </c>
      <c r="L8" s="4">
        <f t="shared" si="54"/>
      </c>
      <c r="M8" s="35">
        <f t="shared" si="54"/>
      </c>
      <c r="N8" s="35">
        <f t="shared" si="54"/>
      </c>
      <c r="O8" s="35">
        <f t="shared" si="54"/>
      </c>
      <c r="P8" s="15"/>
      <c r="Q8" s="15"/>
      <c r="R8" s="22" t="str">
        <f>'Tabuleiros de Jogo'!AS$6</f>
        <v>Alex</v>
      </c>
      <c r="S8" s="15">
        <f t="shared" si="4"/>
        <v>0</v>
      </c>
      <c r="T8" s="15">
        <f t="shared" si="5"/>
        <v>0</v>
      </c>
      <c r="U8" s="15">
        <f t="shared" si="6"/>
        <v>0</v>
      </c>
      <c r="V8" s="15">
        <f t="shared" si="7"/>
        <v>0</v>
      </c>
      <c r="W8" s="15"/>
      <c r="X8" s="15">
        <f t="shared" si="8"/>
        <v>0</v>
      </c>
      <c r="Y8" s="15">
        <f t="shared" si="9"/>
        <v>0</v>
      </c>
      <c r="Z8" s="15">
        <f t="shared" si="10"/>
        <v>0</v>
      </c>
      <c r="AA8" s="15">
        <f t="shared" si="11"/>
        <v>0</v>
      </c>
      <c r="AB8" s="15"/>
      <c r="AC8" s="15">
        <f t="shared" si="12"/>
        <v>0</v>
      </c>
      <c r="AD8" s="15">
        <f t="shared" si="13"/>
        <v>0</v>
      </c>
      <c r="AE8" s="15">
        <f t="shared" si="14"/>
        <v>0</v>
      </c>
      <c r="AF8" s="15">
        <f t="shared" si="15"/>
        <v>0</v>
      </c>
      <c r="AG8" s="15"/>
      <c r="AH8" s="15">
        <f t="shared" si="16"/>
        <v>0</v>
      </c>
      <c r="AI8" s="15">
        <f t="shared" si="17"/>
        <v>0</v>
      </c>
      <c r="AJ8" s="15">
        <f t="shared" si="18"/>
        <v>0</v>
      </c>
      <c r="AK8" s="15">
        <f t="shared" si="19"/>
        <v>0</v>
      </c>
      <c r="AL8" s="15"/>
      <c r="AM8" s="15">
        <f t="shared" si="20"/>
        <v>0</v>
      </c>
      <c r="AN8" s="15">
        <f t="shared" si="21"/>
        <v>0</v>
      </c>
      <c r="AO8" s="15">
        <f t="shared" si="22"/>
        <v>0</v>
      </c>
      <c r="AP8" s="15">
        <f t="shared" si="23"/>
        <v>0</v>
      </c>
      <c r="AQ8" s="42"/>
      <c r="AS8" s="52" t="s">
        <v>20</v>
      </c>
      <c r="AU8" s="41"/>
      <c r="AV8" s="29"/>
      <c r="AW8" s="18">
        <f t="shared" si="24"/>
      </c>
      <c r="AX8" s="2">
        <f t="shared" si="25"/>
      </c>
      <c r="AY8" s="2">
        <f t="shared" si="26"/>
      </c>
      <c r="AZ8" s="12">
        <f t="shared" si="27"/>
      </c>
      <c r="BA8" s="15"/>
      <c r="BB8" s="4" t="str">
        <f t="shared" si="28"/>
        <v>0</v>
      </c>
      <c r="BC8" s="35" t="str">
        <f t="shared" si="29"/>
        <v>0</v>
      </c>
      <c r="BD8" s="15">
        <f t="shared" si="30"/>
      </c>
      <c r="BE8" s="17">
        <f t="shared" si="31"/>
      </c>
      <c r="BF8" s="17">
        <f t="shared" si="31"/>
      </c>
      <c r="BG8" s="17">
        <f t="shared" si="31"/>
      </c>
      <c r="BH8" s="19">
        <f t="shared" si="31"/>
      </c>
      <c r="BI8" s="15"/>
      <c r="BJ8" s="15"/>
      <c r="BK8" s="51" t="str">
        <f>'Tabuleiros de Jogo'!AS$8</f>
        <v>Filipe</v>
      </c>
      <c r="BL8" s="15">
        <f t="shared" si="32"/>
        <v>0</v>
      </c>
      <c r="BM8" s="15">
        <f t="shared" si="33"/>
        <v>0</v>
      </c>
      <c r="BN8" s="15">
        <f t="shared" si="34"/>
        <v>0</v>
      </c>
      <c r="BO8" s="15">
        <f t="shared" si="35"/>
        <v>0</v>
      </c>
      <c r="BP8" s="15"/>
      <c r="BQ8" s="15">
        <f t="shared" si="36"/>
        <v>0</v>
      </c>
      <c r="BR8" s="15">
        <f t="shared" si="37"/>
        <v>0</v>
      </c>
      <c r="BS8" s="15">
        <f t="shared" si="38"/>
        <v>0</v>
      </c>
      <c r="BT8" s="15">
        <f t="shared" si="39"/>
        <v>0</v>
      </c>
      <c r="BU8" s="15"/>
      <c r="BV8" s="15">
        <f t="shared" si="40"/>
        <v>0</v>
      </c>
      <c r="BW8" s="15">
        <f t="shared" si="41"/>
        <v>0</v>
      </c>
      <c r="BX8" s="15">
        <f t="shared" si="42"/>
        <v>0</v>
      </c>
      <c r="BY8" s="15">
        <f t="shared" si="43"/>
        <v>0</v>
      </c>
      <c r="BZ8" s="15"/>
      <c r="CA8" s="15">
        <f t="shared" si="44"/>
        <v>0</v>
      </c>
      <c r="CB8" s="15">
        <f t="shared" si="45"/>
        <v>0</v>
      </c>
      <c r="CC8" s="15">
        <f t="shared" si="46"/>
        <v>0</v>
      </c>
      <c r="CD8" s="15">
        <f t="shared" si="47"/>
        <v>0</v>
      </c>
      <c r="CE8" s="15"/>
      <c r="CF8" s="15">
        <f t="shared" si="48"/>
        <v>0</v>
      </c>
      <c r="CG8" s="15">
        <f t="shared" si="49"/>
        <v>0</v>
      </c>
      <c r="CH8" s="15">
        <f t="shared" si="50"/>
        <v>0</v>
      </c>
      <c r="CI8" s="15">
        <f t="shared" si="51"/>
        <v>0</v>
      </c>
      <c r="CJ8" s="49"/>
      <c r="CK8" s="1"/>
    </row>
    <row r="9" spans="2:89" ht="13.5" thickBot="1">
      <c r="B9" s="41"/>
      <c r="C9" s="29"/>
      <c r="D9" s="18">
        <f>MID(C9,1,1)</f>
      </c>
      <c r="E9" s="2">
        <f t="shared" si="0"/>
      </c>
      <c r="F9" s="2">
        <f t="shared" si="1"/>
      </c>
      <c r="G9" s="12">
        <f t="shared" si="2"/>
      </c>
      <c r="H9" s="15"/>
      <c r="I9" s="4" t="str">
        <f t="shared" si="52"/>
        <v>0</v>
      </c>
      <c r="J9" s="35" t="str">
        <f t="shared" si="53"/>
        <v>0</v>
      </c>
      <c r="K9" s="15">
        <f t="shared" si="3"/>
      </c>
      <c r="L9" s="4">
        <f t="shared" si="54"/>
      </c>
      <c r="M9" s="35">
        <f t="shared" si="54"/>
      </c>
      <c r="N9" s="35">
        <f t="shared" si="54"/>
      </c>
      <c r="O9" s="35">
        <f t="shared" si="54"/>
      </c>
      <c r="P9" s="15"/>
      <c r="Q9" s="15"/>
      <c r="R9" s="15"/>
      <c r="S9" s="15">
        <f t="shared" si="4"/>
        <v>0</v>
      </c>
      <c r="T9" s="15">
        <f t="shared" si="5"/>
        <v>0</v>
      </c>
      <c r="U9" s="15">
        <f t="shared" si="6"/>
        <v>0</v>
      </c>
      <c r="V9" s="15">
        <f t="shared" si="7"/>
        <v>0</v>
      </c>
      <c r="W9" s="15"/>
      <c r="X9" s="15">
        <f t="shared" si="8"/>
        <v>0</v>
      </c>
      <c r="Y9" s="15">
        <f t="shared" si="9"/>
        <v>0</v>
      </c>
      <c r="Z9" s="15">
        <f t="shared" si="10"/>
        <v>0</v>
      </c>
      <c r="AA9" s="15">
        <f t="shared" si="11"/>
        <v>0</v>
      </c>
      <c r="AB9" s="15"/>
      <c r="AC9" s="15">
        <f t="shared" si="12"/>
        <v>0</v>
      </c>
      <c r="AD9" s="15">
        <f t="shared" si="13"/>
        <v>0</v>
      </c>
      <c r="AE9" s="15">
        <f t="shared" si="14"/>
        <v>0</v>
      </c>
      <c r="AF9" s="15">
        <f t="shared" si="15"/>
        <v>0</v>
      </c>
      <c r="AG9" s="15"/>
      <c r="AH9" s="15">
        <f t="shared" si="16"/>
        <v>0</v>
      </c>
      <c r="AI9" s="15">
        <f t="shared" si="17"/>
        <v>0</v>
      </c>
      <c r="AJ9" s="15">
        <f t="shared" si="18"/>
        <v>0</v>
      </c>
      <c r="AK9" s="15">
        <f t="shared" si="19"/>
        <v>0</v>
      </c>
      <c r="AL9" s="15"/>
      <c r="AM9" s="15">
        <f t="shared" si="20"/>
        <v>0</v>
      </c>
      <c r="AN9" s="15">
        <f t="shared" si="21"/>
        <v>0</v>
      </c>
      <c r="AO9" s="15">
        <f t="shared" si="22"/>
        <v>0</v>
      </c>
      <c r="AP9" s="15">
        <f t="shared" si="23"/>
        <v>0</v>
      </c>
      <c r="AQ9" s="42"/>
      <c r="AS9" s="45"/>
      <c r="AU9" s="41"/>
      <c r="AV9" s="29"/>
      <c r="AW9" s="18">
        <f t="shared" si="24"/>
      </c>
      <c r="AX9" s="2">
        <f t="shared" si="25"/>
      </c>
      <c r="AY9" s="2">
        <f t="shared" si="26"/>
      </c>
      <c r="AZ9" s="12">
        <f t="shared" si="27"/>
      </c>
      <c r="BA9" s="15"/>
      <c r="BB9" s="4" t="str">
        <f t="shared" si="28"/>
        <v>0</v>
      </c>
      <c r="BC9" s="35" t="str">
        <f t="shared" si="29"/>
        <v>0</v>
      </c>
      <c r="BD9" s="15">
        <f t="shared" si="30"/>
      </c>
      <c r="BE9" s="17">
        <f t="shared" si="31"/>
      </c>
      <c r="BF9" s="17">
        <f t="shared" si="31"/>
      </c>
      <c r="BG9" s="17">
        <f t="shared" si="31"/>
      </c>
      <c r="BH9" s="19">
        <f t="shared" si="31"/>
      </c>
      <c r="BI9" s="15"/>
      <c r="BJ9" s="15"/>
      <c r="BK9" s="15"/>
      <c r="BL9" s="15">
        <f t="shared" si="32"/>
        <v>0</v>
      </c>
      <c r="BM9" s="15">
        <f t="shared" si="33"/>
        <v>0</v>
      </c>
      <c r="BN9" s="15">
        <f t="shared" si="34"/>
        <v>0</v>
      </c>
      <c r="BO9" s="15">
        <f t="shared" si="35"/>
        <v>0</v>
      </c>
      <c r="BP9" s="15"/>
      <c r="BQ9" s="15">
        <f t="shared" si="36"/>
        <v>0</v>
      </c>
      <c r="BR9" s="15">
        <f t="shared" si="37"/>
        <v>0</v>
      </c>
      <c r="BS9" s="15">
        <f t="shared" si="38"/>
        <v>0</v>
      </c>
      <c r="BT9" s="15">
        <f t="shared" si="39"/>
        <v>0</v>
      </c>
      <c r="BU9" s="15"/>
      <c r="BV9" s="15">
        <f t="shared" si="40"/>
        <v>0</v>
      </c>
      <c r="BW9" s="15">
        <f t="shared" si="41"/>
        <v>0</v>
      </c>
      <c r="BX9" s="15">
        <f t="shared" si="42"/>
        <v>0</v>
      </c>
      <c r="BY9" s="15">
        <f t="shared" si="43"/>
        <v>0</v>
      </c>
      <c r="BZ9" s="15"/>
      <c r="CA9" s="15">
        <f t="shared" si="44"/>
        <v>0</v>
      </c>
      <c r="CB9" s="15">
        <f t="shared" si="45"/>
        <v>0</v>
      </c>
      <c r="CC9" s="15">
        <f t="shared" si="46"/>
        <v>0</v>
      </c>
      <c r="CD9" s="15">
        <f t="shared" si="47"/>
        <v>0</v>
      </c>
      <c r="CE9" s="15"/>
      <c r="CF9" s="15">
        <f t="shared" si="48"/>
        <v>0</v>
      </c>
      <c r="CG9" s="15">
        <f t="shared" si="49"/>
        <v>0</v>
      </c>
      <c r="CH9" s="15">
        <f t="shared" si="50"/>
        <v>0</v>
      </c>
      <c r="CI9" s="15">
        <f t="shared" si="51"/>
        <v>0</v>
      </c>
      <c r="CJ9" s="49"/>
      <c r="CK9" s="1"/>
    </row>
    <row r="10" spans="2:89" ht="12.75">
      <c r="B10" s="41"/>
      <c r="C10" s="29"/>
      <c r="D10" s="18">
        <f>MID(C10,1,1)</f>
      </c>
      <c r="E10" s="2">
        <f t="shared" si="0"/>
      </c>
      <c r="F10" s="2">
        <f t="shared" si="1"/>
      </c>
      <c r="G10" s="12">
        <f t="shared" si="2"/>
      </c>
      <c r="H10" s="15"/>
      <c r="I10" s="4" t="str">
        <f t="shared" si="52"/>
        <v>0</v>
      </c>
      <c r="J10" s="35" t="str">
        <f t="shared" si="53"/>
        <v>0</v>
      </c>
      <c r="K10" s="15">
        <f t="shared" si="3"/>
      </c>
      <c r="L10" s="4">
        <f t="shared" si="54"/>
      </c>
      <c r="M10" s="35">
        <f t="shared" si="54"/>
      </c>
      <c r="N10" s="35">
        <f t="shared" si="54"/>
      </c>
      <c r="O10" s="35">
        <f t="shared" si="54"/>
      </c>
      <c r="P10" s="15"/>
      <c r="Q10" s="15"/>
      <c r="R10" s="15"/>
      <c r="S10" s="15">
        <f t="shared" si="4"/>
        <v>0</v>
      </c>
      <c r="T10" s="15">
        <f t="shared" si="5"/>
        <v>0</v>
      </c>
      <c r="U10" s="15">
        <f t="shared" si="6"/>
        <v>0</v>
      </c>
      <c r="V10" s="15">
        <f t="shared" si="7"/>
        <v>0</v>
      </c>
      <c r="W10" s="15"/>
      <c r="X10" s="15">
        <f t="shared" si="8"/>
        <v>0</v>
      </c>
      <c r="Y10" s="15">
        <f t="shared" si="9"/>
        <v>0</v>
      </c>
      <c r="Z10" s="15">
        <f t="shared" si="10"/>
        <v>0</v>
      </c>
      <c r="AA10" s="15">
        <f t="shared" si="11"/>
        <v>0</v>
      </c>
      <c r="AB10" s="15"/>
      <c r="AC10" s="15">
        <f t="shared" si="12"/>
        <v>0</v>
      </c>
      <c r="AD10" s="15">
        <f t="shared" si="13"/>
        <v>0</v>
      </c>
      <c r="AE10" s="15">
        <f t="shared" si="14"/>
        <v>0</v>
      </c>
      <c r="AF10" s="15">
        <f t="shared" si="15"/>
        <v>0</v>
      </c>
      <c r="AG10" s="15"/>
      <c r="AH10" s="15">
        <f t="shared" si="16"/>
        <v>0</v>
      </c>
      <c r="AI10" s="15">
        <f t="shared" si="17"/>
        <v>0</v>
      </c>
      <c r="AJ10" s="15">
        <f t="shared" si="18"/>
        <v>0</v>
      </c>
      <c r="AK10" s="15">
        <f t="shared" si="19"/>
        <v>0</v>
      </c>
      <c r="AL10" s="15"/>
      <c r="AM10" s="15">
        <f t="shared" si="20"/>
        <v>0</v>
      </c>
      <c r="AN10" s="15">
        <f t="shared" si="21"/>
        <v>0</v>
      </c>
      <c r="AO10" s="15">
        <f t="shared" si="22"/>
        <v>0</v>
      </c>
      <c r="AP10" s="15">
        <f t="shared" si="23"/>
        <v>0</v>
      </c>
      <c r="AQ10" s="42"/>
      <c r="AS10" s="53" t="s">
        <v>22</v>
      </c>
      <c r="AU10" s="41"/>
      <c r="AV10" s="29"/>
      <c r="AW10" s="18">
        <f t="shared" si="24"/>
      </c>
      <c r="AX10" s="2">
        <f t="shared" si="25"/>
      </c>
      <c r="AY10" s="2">
        <f t="shared" si="26"/>
      </c>
      <c r="AZ10" s="12">
        <f t="shared" si="27"/>
      </c>
      <c r="BA10" s="15"/>
      <c r="BB10" s="4" t="str">
        <f t="shared" si="28"/>
        <v>0</v>
      </c>
      <c r="BC10" s="35" t="str">
        <f t="shared" si="29"/>
        <v>0</v>
      </c>
      <c r="BD10" s="15">
        <f t="shared" si="30"/>
      </c>
      <c r="BE10" s="17">
        <f t="shared" si="31"/>
      </c>
      <c r="BF10" s="17">
        <f t="shared" si="31"/>
      </c>
      <c r="BG10" s="17">
        <f t="shared" si="31"/>
      </c>
      <c r="BH10" s="19">
        <f t="shared" si="31"/>
      </c>
      <c r="BI10" s="15"/>
      <c r="BJ10" s="15"/>
      <c r="BK10" s="15"/>
      <c r="BL10" s="15">
        <f t="shared" si="32"/>
        <v>0</v>
      </c>
      <c r="BM10" s="15">
        <f t="shared" si="33"/>
        <v>0</v>
      </c>
      <c r="BN10" s="15">
        <f t="shared" si="34"/>
        <v>0</v>
      </c>
      <c r="BO10" s="15">
        <f t="shared" si="35"/>
        <v>0</v>
      </c>
      <c r="BP10" s="15"/>
      <c r="BQ10" s="15">
        <f t="shared" si="36"/>
        <v>0</v>
      </c>
      <c r="BR10" s="15">
        <f t="shared" si="37"/>
        <v>0</v>
      </c>
      <c r="BS10" s="15">
        <f t="shared" si="38"/>
        <v>0</v>
      </c>
      <c r="BT10" s="15">
        <f t="shared" si="39"/>
        <v>0</v>
      </c>
      <c r="BU10" s="15"/>
      <c r="BV10" s="15">
        <f t="shared" si="40"/>
        <v>0</v>
      </c>
      <c r="BW10" s="15">
        <f t="shared" si="41"/>
        <v>0</v>
      </c>
      <c r="BX10" s="15">
        <f t="shared" si="42"/>
        <v>0</v>
      </c>
      <c r="BY10" s="15">
        <f t="shared" si="43"/>
        <v>0</v>
      </c>
      <c r="BZ10" s="15"/>
      <c r="CA10" s="15">
        <f t="shared" si="44"/>
        <v>0</v>
      </c>
      <c r="CB10" s="15">
        <f t="shared" si="45"/>
        <v>0</v>
      </c>
      <c r="CC10" s="15">
        <f t="shared" si="46"/>
        <v>0</v>
      </c>
      <c r="CD10" s="15">
        <f t="shared" si="47"/>
        <v>0</v>
      </c>
      <c r="CE10" s="15"/>
      <c r="CF10" s="15">
        <f t="shared" si="48"/>
        <v>0</v>
      </c>
      <c r="CG10" s="15">
        <f t="shared" si="49"/>
        <v>0</v>
      </c>
      <c r="CH10" s="15">
        <f t="shared" si="50"/>
        <v>0</v>
      </c>
      <c r="CI10" s="15">
        <f t="shared" si="51"/>
        <v>0</v>
      </c>
      <c r="CJ10" s="49"/>
      <c r="CK10" s="1"/>
    </row>
    <row r="11" spans="2:89" ht="13.5" thickBot="1">
      <c r="B11" s="41"/>
      <c r="C11" s="29"/>
      <c r="D11" s="18">
        <f>MID(C11,1,1)</f>
      </c>
      <c r="E11" s="2">
        <f t="shared" si="0"/>
      </c>
      <c r="F11" s="2">
        <f t="shared" si="1"/>
      </c>
      <c r="G11" s="12">
        <f t="shared" si="2"/>
      </c>
      <c r="H11" s="15"/>
      <c r="I11" s="4" t="str">
        <f t="shared" si="52"/>
        <v>0</v>
      </c>
      <c r="J11" s="35" t="str">
        <f t="shared" si="53"/>
        <v>0</v>
      </c>
      <c r="K11" s="15">
        <f t="shared" si="3"/>
      </c>
      <c r="L11" s="4">
        <f t="shared" si="54"/>
      </c>
      <c r="M11" s="35">
        <f t="shared" si="54"/>
      </c>
      <c r="N11" s="35">
        <f t="shared" si="54"/>
      </c>
      <c r="O11" s="35">
        <f t="shared" si="54"/>
      </c>
      <c r="P11" s="15"/>
      <c r="Q11" s="15"/>
      <c r="R11" s="15"/>
      <c r="S11" s="15">
        <f t="shared" si="4"/>
        <v>0</v>
      </c>
      <c r="T11" s="15">
        <f t="shared" si="5"/>
        <v>0</v>
      </c>
      <c r="U11" s="15">
        <f t="shared" si="6"/>
        <v>0</v>
      </c>
      <c r="V11" s="15">
        <f t="shared" si="7"/>
        <v>0</v>
      </c>
      <c r="W11" s="15"/>
      <c r="X11" s="15">
        <f t="shared" si="8"/>
        <v>0</v>
      </c>
      <c r="Y11" s="15">
        <f t="shared" si="9"/>
        <v>0</v>
      </c>
      <c r="Z11" s="15">
        <f t="shared" si="10"/>
        <v>0</v>
      </c>
      <c r="AA11" s="15">
        <f t="shared" si="11"/>
        <v>0</v>
      </c>
      <c r="AB11" s="15"/>
      <c r="AC11" s="15">
        <f t="shared" si="12"/>
        <v>0</v>
      </c>
      <c r="AD11" s="15">
        <f t="shared" si="13"/>
        <v>0</v>
      </c>
      <c r="AE11" s="15">
        <f t="shared" si="14"/>
        <v>0</v>
      </c>
      <c r="AF11" s="15">
        <f t="shared" si="15"/>
        <v>0</v>
      </c>
      <c r="AG11" s="15"/>
      <c r="AH11" s="15">
        <f t="shared" si="16"/>
        <v>0</v>
      </c>
      <c r="AI11" s="15">
        <f t="shared" si="17"/>
        <v>0</v>
      </c>
      <c r="AJ11" s="15">
        <f t="shared" si="18"/>
        <v>0</v>
      </c>
      <c r="AK11" s="15">
        <f t="shared" si="19"/>
        <v>0</v>
      </c>
      <c r="AL11" s="15"/>
      <c r="AM11" s="15">
        <f t="shared" si="20"/>
        <v>0</v>
      </c>
      <c r="AN11" s="15">
        <f t="shared" si="21"/>
        <v>0</v>
      </c>
      <c r="AO11" s="15">
        <f t="shared" si="22"/>
        <v>0</v>
      </c>
      <c r="AP11" s="15">
        <f t="shared" si="23"/>
        <v>0</v>
      </c>
      <c r="AQ11" s="42"/>
      <c r="AS11" s="52">
        <v>1</v>
      </c>
      <c r="AU11" s="41"/>
      <c r="AV11" s="29"/>
      <c r="AW11" s="18">
        <f t="shared" si="24"/>
      </c>
      <c r="AX11" s="2">
        <f t="shared" si="25"/>
      </c>
      <c r="AY11" s="2">
        <f t="shared" si="26"/>
      </c>
      <c r="AZ11" s="12">
        <f t="shared" si="27"/>
      </c>
      <c r="BA11" s="15"/>
      <c r="BB11" s="4" t="str">
        <f t="shared" si="28"/>
        <v>0</v>
      </c>
      <c r="BC11" s="35" t="str">
        <f t="shared" si="29"/>
        <v>0</v>
      </c>
      <c r="BD11" s="15">
        <f t="shared" si="30"/>
      </c>
      <c r="BE11" s="17">
        <f t="shared" si="31"/>
      </c>
      <c r="BF11" s="17">
        <f t="shared" si="31"/>
      </c>
      <c r="BG11" s="17">
        <f t="shared" si="31"/>
      </c>
      <c r="BH11" s="19">
        <f t="shared" si="31"/>
      </c>
      <c r="BI11" s="15"/>
      <c r="BJ11" s="15"/>
      <c r="BK11" s="15"/>
      <c r="BL11" s="15">
        <f t="shared" si="32"/>
        <v>0</v>
      </c>
      <c r="BM11" s="15">
        <f t="shared" si="33"/>
        <v>0</v>
      </c>
      <c r="BN11" s="15">
        <f t="shared" si="34"/>
        <v>0</v>
      </c>
      <c r="BO11" s="15">
        <f t="shared" si="35"/>
        <v>0</v>
      </c>
      <c r="BP11" s="15"/>
      <c r="BQ11" s="15">
        <f t="shared" si="36"/>
        <v>0</v>
      </c>
      <c r="BR11" s="15">
        <f t="shared" si="37"/>
        <v>0</v>
      </c>
      <c r="BS11" s="15">
        <f t="shared" si="38"/>
        <v>0</v>
      </c>
      <c r="BT11" s="15">
        <f t="shared" si="39"/>
        <v>0</v>
      </c>
      <c r="BU11" s="15"/>
      <c r="BV11" s="15">
        <f t="shared" si="40"/>
        <v>0</v>
      </c>
      <c r="BW11" s="15">
        <f t="shared" si="41"/>
        <v>0</v>
      </c>
      <c r="BX11" s="15">
        <f t="shared" si="42"/>
        <v>0</v>
      </c>
      <c r="BY11" s="15">
        <f t="shared" si="43"/>
        <v>0</v>
      </c>
      <c r="BZ11" s="15"/>
      <c r="CA11" s="15">
        <f t="shared" si="44"/>
        <v>0</v>
      </c>
      <c r="CB11" s="15">
        <f t="shared" si="45"/>
        <v>0</v>
      </c>
      <c r="CC11" s="15">
        <f t="shared" si="46"/>
        <v>0</v>
      </c>
      <c r="CD11" s="15">
        <f t="shared" si="47"/>
        <v>0</v>
      </c>
      <c r="CE11" s="15"/>
      <c r="CF11" s="15">
        <f t="shared" si="48"/>
        <v>0</v>
      </c>
      <c r="CG11" s="15">
        <f t="shared" si="49"/>
        <v>0</v>
      </c>
      <c r="CH11" s="15">
        <f t="shared" si="50"/>
        <v>0</v>
      </c>
      <c r="CI11" s="15">
        <f t="shared" si="51"/>
        <v>0</v>
      </c>
      <c r="CJ11" s="49"/>
      <c r="CK11" s="1"/>
    </row>
    <row r="12" spans="2:89" ht="12.75">
      <c r="B12" s="41"/>
      <c r="C12" s="29"/>
      <c r="D12" s="18">
        <f>MID(C12,1,1)</f>
      </c>
      <c r="E12" s="2">
        <f t="shared" si="0"/>
      </c>
      <c r="F12" s="2">
        <f t="shared" si="1"/>
      </c>
      <c r="G12" s="12">
        <f t="shared" si="2"/>
      </c>
      <c r="H12" s="15"/>
      <c r="I12" s="4" t="str">
        <f t="shared" si="52"/>
        <v>0</v>
      </c>
      <c r="J12" s="35" t="str">
        <f t="shared" si="53"/>
        <v>0</v>
      </c>
      <c r="K12" s="15">
        <f t="shared" si="3"/>
      </c>
      <c r="L12" s="4">
        <f t="shared" si="54"/>
      </c>
      <c r="M12" s="35">
        <f t="shared" si="54"/>
      </c>
      <c r="N12" s="35">
        <f t="shared" si="54"/>
      </c>
      <c r="O12" s="35">
        <f t="shared" si="54"/>
      </c>
      <c r="P12" s="15"/>
      <c r="Q12" s="15"/>
      <c r="R12" s="15"/>
      <c r="S12" s="15">
        <f t="shared" si="4"/>
        <v>0</v>
      </c>
      <c r="T12" s="15">
        <f t="shared" si="5"/>
        <v>0</v>
      </c>
      <c r="U12" s="15">
        <f t="shared" si="6"/>
        <v>0</v>
      </c>
      <c r="V12" s="15">
        <f t="shared" si="7"/>
        <v>0</v>
      </c>
      <c r="W12" s="15"/>
      <c r="X12" s="15">
        <f t="shared" si="8"/>
        <v>0</v>
      </c>
      <c r="Y12" s="15">
        <f t="shared" si="9"/>
        <v>0</v>
      </c>
      <c r="Z12" s="15">
        <f t="shared" si="10"/>
        <v>0</v>
      </c>
      <c r="AA12" s="15">
        <f t="shared" si="11"/>
        <v>0</v>
      </c>
      <c r="AB12" s="15"/>
      <c r="AC12" s="15">
        <f t="shared" si="12"/>
        <v>0</v>
      </c>
      <c r="AD12" s="15">
        <f t="shared" si="13"/>
        <v>0</v>
      </c>
      <c r="AE12" s="15">
        <f t="shared" si="14"/>
        <v>0</v>
      </c>
      <c r="AF12" s="15">
        <f t="shared" si="15"/>
        <v>0</v>
      </c>
      <c r="AG12" s="15"/>
      <c r="AH12" s="15">
        <f t="shared" si="16"/>
        <v>0</v>
      </c>
      <c r="AI12" s="15">
        <f t="shared" si="17"/>
        <v>0</v>
      </c>
      <c r="AJ12" s="15">
        <f t="shared" si="18"/>
        <v>0</v>
      </c>
      <c r="AK12" s="15">
        <f t="shared" si="19"/>
        <v>0</v>
      </c>
      <c r="AL12" s="15"/>
      <c r="AM12" s="15">
        <f t="shared" si="20"/>
        <v>0</v>
      </c>
      <c r="AN12" s="15">
        <f t="shared" si="21"/>
        <v>0</v>
      </c>
      <c r="AO12" s="15">
        <f t="shared" si="22"/>
        <v>0</v>
      </c>
      <c r="AP12" s="15">
        <f t="shared" si="23"/>
        <v>0</v>
      </c>
      <c r="AQ12" s="42"/>
      <c r="AS12" s="53" t="s">
        <v>23</v>
      </c>
      <c r="AU12" s="41"/>
      <c r="AV12" s="29"/>
      <c r="AW12" s="18">
        <f t="shared" si="24"/>
      </c>
      <c r="AX12" s="2">
        <f t="shared" si="25"/>
      </c>
      <c r="AY12" s="2">
        <f t="shared" si="26"/>
      </c>
      <c r="AZ12" s="12">
        <f t="shared" si="27"/>
      </c>
      <c r="BA12" s="15"/>
      <c r="BB12" s="4" t="str">
        <f t="shared" si="28"/>
        <v>0</v>
      </c>
      <c r="BC12" s="35" t="str">
        <f t="shared" si="29"/>
        <v>0</v>
      </c>
      <c r="BD12" s="15">
        <f t="shared" si="30"/>
      </c>
      <c r="BE12" s="17">
        <f t="shared" si="31"/>
      </c>
      <c r="BF12" s="17">
        <f t="shared" si="31"/>
      </c>
      <c r="BG12" s="17">
        <f t="shared" si="31"/>
      </c>
      <c r="BH12" s="19">
        <f t="shared" si="31"/>
      </c>
      <c r="BI12" s="15"/>
      <c r="BJ12" s="15"/>
      <c r="BK12" s="15"/>
      <c r="BL12" s="15">
        <f t="shared" si="32"/>
        <v>0</v>
      </c>
      <c r="BM12" s="15">
        <f t="shared" si="33"/>
        <v>0</v>
      </c>
      <c r="BN12" s="15">
        <f t="shared" si="34"/>
        <v>0</v>
      </c>
      <c r="BO12" s="15">
        <f t="shared" si="35"/>
        <v>0</v>
      </c>
      <c r="BP12" s="15"/>
      <c r="BQ12" s="15">
        <f t="shared" si="36"/>
        <v>0</v>
      </c>
      <c r="BR12" s="15">
        <f t="shared" si="37"/>
        <v>0</v>
      </c>
      <c r="BS12" s="15">
        <f t="shared" si="38"/>
        <v>0</v>
      </c>
      <c r="BT12" s="15">
        <f t="shared" si="39"/>
        <v>0</v>
      </c>
      <c r="BU12" s="15"/>
      <c r="BV12" s="15">
        <f t="shared" si="40"/>
        <v>0</v>
      </c>
      <c r="BW12" s="15">
        <f t="shared" si="41"/>
        <v>0</v>
      </c>
      <c r="BX12" s="15">
        <f t="shared" si="42"/>
        <v>0</v>
      </c>
      <c r="BY12" s="15">
        <f t="shared" si="43"/>
        <v>0</v>
      </c>
      <c r="BZ12" s="15"/>
      <c r="CA12" s="15">
        <f t="shared" si="44"/>
        <v>0</v>
      </c>
      <c r="CB12" s="15">
        <f t="shared" si="45"/>
        <v>0</v>
      </c>
      <c r="CC12" s="15">
        <f t="shared" si="46"/>
        <v>0</v>
      </c>
      <c r="CD12" s="15">
        <f t="shared" si="47"/>
        <v>0</v>
      </c>
      <c r="CE12" s="15"/>
      <c r="CF12" s="15">
        <f t="shared" si="48"/>
        <v>0</v>
      </c>
      <c r="CG12" s="15">
        <f t="shared" si="49"/>
        <v>0</v>
      </c>
      <c r="CH12" s="15">
        <f t="shared" si="50"/>
        <v>0</v>
      </c>
      <c r="CI12" s="15">
        <f t="shared" si="51"/>
        <v>0</v>
      </c>
      <c r="CJ12" s="49"/>
      <c r="CK12" s="1"/>
    </row>
    <row r="13" spans="2:89" ht="13.5" thickBot="1">
      <c r="B13" s="41"/>
      <c r="C13" s="29"/>
      <c r="D13" s="18">
        <f>MID(C13,1,1)</f>
      </c>
      <c r="E13" s="2">
        <f t="shared" si="0"/>
      </c>
      <c r="F13" s="2">
        <f t="shared" si="1"/>
      </c>
      <c r="G13" s="12">
        <f t="shared" si="2"/>
      </c>
      <c r="H13" s="15"/>
      <c r="I13" s="4" t="str">
        <f t="shared" si="52"/>
        <v>0</v>
      </c>
      <c r="J13" s="35" t="str">
        <f t="shared" si="53"/>
        <v>0</v>
      </c>
      <c r="K13" s="15">
        <f t="shared" si="3"/>
      </c>
      <c r="L13" s="4">
        <f t="shared" si="54"/>
      </c>
      <c r="M13" s="35">
        <f t="shared" si="54"/>
      </c>
      <c r="N13" s="35">
        <f t="shared" si="54"/>
      </c>
      <c r="O13" s="35">
        <f t="shared" si="54"/>
      </c>
      <c r="P13" s="15"/>
      <c r="Q13" s="15"/>
      <c r="R13" s="15"/>
      <c r="S13" s="15">
        <f t="shared" si="4"/>
        <v>0</v>
      </c>
      <c r="T13" s="15">
        <f t="shared" si="5"/>
        <v>0</v>
      </c>
      <c r="U13" s="15">
        <f t="shared" si="6"/>
        <v>0</v>
      </c>
      <c r="V13" s="15">
        <f t="shared" si="7"/>
        <v>0</v>
      </c>
      <c r="W13" s="15"/>
      <c r="X13" s="15">
        <f t="shared" si="8"/>
        <v>0</v>
      </c>
      <c r="Y13" s="15">
        <f t="shared" si="9"/>
        <v>0</v>
      </c>
      <c r="Z13" s="15">
        <f t="shared" si="10"/>
        <v>0</v>
      </c>
      <c r="AA13" s="15">
        <f t="shared" si="11"/>
        <v>0</v>
      </c>
      <c r="AB13" s="15"/>
      <c r="AC13" s="15">
        <f t="shared" si="12"/>
        <v>0</v>
      </c>
      <c r="AD13" s="15">
        <f t="shared" si="13"/>
        <v>0</v>
      </c>
      <c r="AE13" s="15">
        <f t="shared" si="14"/>
        <v>0</v>
      </c>
      <c r="AF13" s="15">
        <f t="shared" si="15"/>
        <v>0</v>
      </c>
      <c r="AG13" s="15"/>
      <c r="AH13" s="15">
        <f t="shared" si="16"/>
        <v>0</v>
      </c>
      <c r="AI13" s="15">
        <f t="shared" si="17"/>
        <v>0</v>
      </c>
      <c r="AJ13" s="15">
        <f t="shared" si="18"/>
        <v>0</v>
      </c>
      <c r="AK13" s="15">
        <f t="shared" si="19"/>
        <v>0</v>
      </c>
      <c r="AL13" s="15"/>
      <c r="AM13" s="15">
        <f t="shared" si="20"/>
        <v>0</v>
      </c>
      <c r="AN13" s="15">
        <f t="shared" si="21"/>
        <v>0</v>
      </c>
      <c r="AO13" s="15">
        <f t="shared" si="22"/>
        <v>0</v>
      </c>
      <c r="AP13" s="15">
        <f t="shared" si="23"/>
        <v>0</v>
      </c>
      <c r="AQ13" s="42"/>
      <c r="AS13" s="52">
        <v>15</v>
      </c>
      <c r="AU13" s="41"/>
      <c r="AV13" s="29"/>
      <c r="AW13" s="18">
        <f t="shared" si="24"/>
      </c>
      <c r="AX13" s="2">
        <f t="shared" si="25"/>
      </c>
      <c r="AY13" s="2">
        <f t="shared" si="26"/>
      </c>
      <c r="AZ13" s="12">
        <f t="shared" si="27"/>
      </c>
      <c r="BA13" s="15"/>
      <c r="BB13" s="4" t="str">
        <f t="shared" si="28"/>
        <v>0</v>
      </c>
      <c r="BC13" s="35" t="str">
        <f t="shared" si="29"/>
        <v>0</v>
      </c>
      <c r="BD13" s="15">
        <f t="shared" si="30"/>
      </c>
      <c r="BE13" s="17">
        <f t="shared" si="31"/>
      </c>
      <c r="BF13" s="17">
        <f t="shared" si="31"/>
      </c>
      <c r="BG13" s="17">
        <f t="shared" si="31"/>
      </c>
      <c r="BH13" s="19">
        <f t="shared" si="31"/>
      </c>
      <c r="BI13" s="15"/>
      <c r="BJ13" s="15"/>
      <c r="BK13" s="15"/>
      <c r="BL13" s="15">
        <f t="shared" si="32"/>
        <v>0</v>
      </c>
      <c r="BM13" s="15">
        <f t="shared" si="33"/>
        <v>0</v>
      </c>
      <c r="BN13" s="15">
        <f t="shared" si="34"/>
        <v>0</v>
      </c>
      <c r="BO13" s="15">
        <f t="shared" si="35"/>
        <v>0</v>
      </c>
      <c r="BP13" s="15"/>
      <c r="BQ13" s="15">
        <f t="shared" si="36"/>
        <v>0</v>
      </c>
      <c r="BR13" s="15">
        <f t="shared" si="37"/>
        <v>0</v>
      </c>
      <c r="BS13" s="15">
        <f t="shared" si="38"/>
        <v>0</v>
      </c>
      <c r="BT13" s="15">
        <f t="shared" si="39"/>
        <v>0</v>
      </c>
      <c r="BU13" s="15"/>
      <c r="BV13" s="15">
        <f t="shared" si="40"/>
        <v>0</v>
      </c>
      <c r="BW13" s="15">
        <f t="shared" si="41"/>
        <v>0</v>
      </c>
      <c r="BX13" s="15">
        <f t="shared" si="42"/>
        <v>0</v>
      </c>
      <c r="BY13" s="15">
        <f t="shared" si="43"/>
        <v>0</v>
      </c>
      <c r="BZ13" s="15"/>
      <c r="CA13" s="15">
        <f t="shared" si="44"/>
        <v>0</v>
      </c>
      <c r="CB13" s="15">
        <f t="shared" si="45"/>
        <v>0</v>
      </c>
      <c r="CC13" s="15">
        <f t="shared" si="46"/>
        <v>0</v>
      </c>
      <c r="CD13" s="15">
        <f t="shared" si="47"/>
        <v>0</v>
      </c>
      <c r="CE13" s="15"/>
      <c r="CF13" s="15">
        <f t="shared" si="48"/>
        <v>0</v>
      </c>
      <c r="CG13" s="15">
        <f t="shared" si="49"/>
        <v>0</v>
      </c>
      <c r="CH13" s="15">
        <f t="shared" si="50"/>
        <v>0</v>
      </c>
      <c r="CI13" s="15">
        <f t="shared" si="51"/>
        <v>0</v>
      </c>
      <c r="CJ13" s="49"/>
      <c r="CK13" s="1"/>
    </row>
    <row r="14" spans="2:89" ht="12.75">
      <c r="B14" s="41"/>
      <c r="C14" s="29"/>
      <c r="D14" s="18">
        <f>MID(C14,1,1)</f>
      </c>
      <c r="E14" s="2">
        <f t="shared" si="0"/>
      </c>
      <c r="F14" s="2">
        <f t="shared" si="1"/>
      </c>
      <c r="G14" s="12">
        <f t="shared" si="2"/>
      </c>
      <c r="H14" s="15"/>
      <c r="I14" s="4" t="str">
        <f t="shared" si="52"/>
        <v>0</v>
      </c>
      <c r="J14" s="35" t="str">
        <f t="shared" si="53"/>
        <v>0</v>
      </c>
      <c r="K14" s="15">
        <f t="shared" si="3"/>
      </c>
      <c r="L14" s="4">
        <f t="shared" si="54"/>
      </c>
      <c r="M14" s="35">
        <f t="shared" si="54"/>
      </c>
      <c r="N14" s="35">
        <f t="shared" si="54"/>
      </c>
      <c r="O14" s="35">
        <f t="shared" si="54"/>
      </c>
      <c r="P14" s="15"/>
      <c r="Q14" s="15"/>
      <c r="R14" s="15"/>
      <c r="S14" s="15">
        <f t="shared" si="4"/>
        <v>0</v>
      </c>
      <c r="T14" s="15">
        <f t="shared" si="5"/>
        <v>0</v>
      </c>
      <c r="U14" s="15">
        <f t="shared" si="6"/>
        <v>0</v>
      </c>
      <c r="V14" s="15">
        <f t="shared" si="7"/>
        <v>0</v>
      </c>
      <c r="W14" s="15"/>
      <c r="X14" s="15">
        <f t="shared" si="8"/>
        <v>0</v>
      </c>
      <c r="Y14" s="15">
        <f t="shared" si="9"/>
        <v>0</v>
      </c>
      <c r="Z14" s="15">
        <f t="shared" si="10"/>
        <v>0</v>
      </c>
      <c r="AA14" s="15">
        <f t="shared" si="11"/>
        <v>0</v>
      </c>
      <c r="AB14" s="15"/>
      <c r="AC14" s="15">
        <f t="shared" si="12"/>
        <v>0</v>
      </c>
      <c r="AD14" s="15">
        <f t="shared" si="13"/>
        <v>0</v>
      </c>
      <c r="AE14" s="15">
        <f t="shared" si="14"/>
        <v>0</v>
      </c>
      <c r="AF14" s="15">
        <f t="shared" si="15"/>
        <v>0</v>
      </c>
      <c r="AG14" s="15"/>
      <c r="AH14" s="15">
        <f t="shared" si="16"/>
        <v>0</v>
      </c>
      <c r="AI14" s="15">
        <f t="shared" si="17"/>
        <v>0</v>
      </c>
      <c r="AJ14" s="15">
        <f t="shared" si="18"/>
        <v>0</v>
      </c>
      <c r="AK14" s="15">
        <f t="shared" si="19"/>
        <v>0</v>
      </c>
      <c r="AL14" s="15"/>
      <c r="AM14" s="15">
        <f t="shared" si="20"/>
        <v>0</v>
      </c>
      <c r="AN14" s="15">
        <f t="shared" si="21"/>
        <v>0</v>
      </c>
      <c r="AO14" s="15">
        <f t="shared" si="22"/>
        <v>0</v>
      </c>
      <c r="AP14" s="15">
        <f t="shared" si="23"/>
        <v>0</v>
      </c>
      <c r="AQ14" s="42"/>
      <c r="AS14" s="45" t="s">
        <v>24</v>
      </c>
      <c r="AU14" s="41"/>
      <c r="AV14" s="29"/>
      <c r="AW14" s="18">
        <f t="shared" si="24"/>
      </c>
      <c r="AX14" s="2">
        <f t="shared" si="25"/>
      </c>
      <c r="AY14" s="2">
        <f t="shared" si="26"/>
      </c>
      <c r="AZ14" s="12">
        <f t="shared" si="27"/>
      </c>
      <c r="BA14" s="15"/>
      <c r="BB14" s="4" t="str">
        <f t="shared" si="28"/>
        <v>0</v>
      </c>
      <c r="BC14" s="35" t="str">
        <f t="shared" si="29"/>
        <v>0</v>
      </c>
      <c r="BD14" s="15">
        <f t="shared" si="30"/>
      </c>
      <c r="BE14" s="17">
        <f t="shared" si="31"/>
      </c>
      <c r="BF14" s="17">
        <f t="shared" si="31"/>
      </c>
      <c r="BG14" s="17">
        <f t="shared" si="31"/>
      </c>
      <c r="BH14" s="19">
        <f t="shared" si="31"/>
      </c>
      <c r="BI14" s="15"/>
      <c r="BJ14" s="15"/>
      <c r="BK14" s="15"/>
      <c r="BL14" s="15">
        <f t="shared" si="32"/>
        <v>0</v>
      </c>
      <c r="BM14" s="15">
        <f t="shared" si="33"/>
        <v>0</v>
      </c>
      <c r="BN14" s="15">
        <f t="shared" si="34"/>
        <v>0</v>
      </c>
      <c r="BO14" s="15">
        <f t="shared" si="35"/>
        <v>0</v>
      </c>
      <c r="BP14" s="15"/>
      <c r="BQ14" s="15">
        <f t="shared" si="36"/>
        <v>0</v>
      </c>
      <c r="BR14" s="15">
        <f t="shared" si="37"/>
        <v>0</v>
      </c>
      <c r="BS14" s="15">
        <f t="shared" si="38"/>
        <v>0</v>
      </c>
      <c r="BT14" s="15">
        <f t="shared" si="39"/>
        <v>0</v>
      </c>
      <c r="BU14" s="15"/>
      <c r="BV14" s="15">
        <f t="shared" si="40"/>
        <v>0</v>
      </c>
      <c r="BW14" s="15">
        <f t="shared" si="41"/>
        <v>0</v>
      </c>
      <c r="BX14" s="15">
        <f t="shared" si="42"/>
        <v>0</v>
      </c>
      <c r="BY14" s="15">
        <f t="shared" si="43"/>
        <v>0</v>
      </c>
      <c r="BZ14" s="15"/>
      <c r="CA14" s="15">
        <f t="shared" si="44"/>
        <v>0</v>
      </c>
      <c r="CB14" s="15">
        <f t="shared" si="45"/>
        <v>0</v>
      </c>
      <c r="CC14" s="15">
        <f t="shared" si="46"/>
        <v>0</v>
      </c>
      <c r="CD14" s="15">
        <f t="shared" si="47"/>
        <v>0</v>
      </c>
      <c r="CE14" s="15"/>
      <c r="CF14" s="15">
        <f t="shared" si="48"/>
        <v>0</v>
      </c>
      <c r="CG14" s="15">
        <f t="shared" si="49"/>
        <v>0</v>
      </c>
      <c r="CH14" s="15">
        <f t="shared" si="50"/>
        <v>0</v>
      </c>
      <c r="CI14" s="15">
        <f t="shared" si="51"/>
        <v>0</v>
      </c>
      <c r="CJ14" s="49"/>
      <c r="CK14" s="1"/>
    </row>
    <row r="15" spans="2:89" ht="13.5" thickBot="1">
      <c r="B15" s="41"/>
      <c r="C15" s="30"/>
      <c r="D15" s="20">
        <f>MID(C15,1,1)</f>
      </c>
      <c r="E15" s="13">
        <f t="shared" si="0"/>
      </c>
      <c r="F15" s="13">
        <f t="shared" si="1"/>
      </c>
      <c r="G15" s="14">
        <f t="shared" si="2"/>
      </c>
      <c r="H15" s="15"/>
      <c r="I15" s="5" t="str">
        <f t="shared" si="52"/>
        <v>0</v>
      </c>
      <c r="J15" s="36" t="str">
        <f t="shared" si="53"/>
        <v>0</v>
      </c>
      <c r="K15" s="15">
        <f t="shared" si="3"/>
      </c>
      <c r="L15" s="5">
        <f t="shared" si="54"/>
      </c>
      <c r="M15" s="36">
        <f t="shared" si="54"/>
      </c>
      <c r="N15" s="36">
        <f t="shared" si="54"/>
      </c>
      <c r="O15" s="36">
        <f t="shared" si="54"/>
      </c>
      <c r="P15" s="15"/>
      <c r="Q15" s="15"/>
      <c r="R15" s="15"/>
      <c r="S15" s="15">
        <f t="shared" si="4"/>
        <v>0</v>
      </c>
      <c r="T15" s="15">
        <f t="shared" si="5"/>
        <v>0</v>
      </c>
      <c r="U15" s="15">
        <f t="shared" si="6"/>
        <v>0</v>
      </c>
      <c r="V15" s="15">
        <f t="shared" si="7"/>
        <v>0</v>
      </c>
      <c r="W15" s="15"/>
      <c r="X15" s="15">
        <f t="shared" si="8"/>
        <v>0</v>
      </c>
      <c r="Y15" s="15">
        <f t="shared" si="9"/>
        <v>0</v>
      </c>
      <c r="Z15" s="15">
        <f t="shared" si="10"/>
        <v>0</v>
      </c>
      <c r="AA15" s="15">
        <f t="shared" si="11"/>
        <v>0</v>
      </c>
      <c r="AB15" s="15"/>
      <c r="AC15" s="15">
        <f t="shared" si="12"/>
        <v>0</v>
      </c>
      <c r="AD15" s="15">
        <f t="shared" si="13"/>
        <v>0</v>
      </c>
      <c r="AE15" s="15">
        <f t="shared" si="14"/>
        <v>0</v>
      </c>
      <c r="AF15" s="15">
        <f t="shared" si="15"/>
        <v>0</v>
      </c>
      <c r="AG15" s="15"/>
      <c r="AH15" s="15">
        <f t="shared" si="16"/>
        <v>0</v>
      </c>
      <c r="AI15" s="15">
        <f t="shared" si="17"/>
        <v>0</v>
      </c>
      <c r="AJ15" s="15">
        <f t="shared" si="18"/>
        <v>0</v>
      </c>
      <c r="AK15" s="15">
        <f t="shared" si="19"/>
        <v>0</v>
      </c>
      <c r="AL15" s="15"/>
      <c r="AM15" s="15">
        <f t="shared" si="20"/>
        <v>0</v>
      </c>
      <c r="AN15" s="15">
        <f t="shared" si="21"/>
        <v>0</v>
      </c>
      <c r="AO15" s="15">
        <f t="shared" si="22"/>
        <v>0</v>
      </c>
      <c r="AP15" s="15">
        <f t="shared" si="23"/>
        <v>0</v>
      </c>
      <c r="AQ15" s="42"/>
      <c r="AU15" s="41"/>
      <c r="AV15" s="30"/>
      <c r="AW15" s="20">
        <f t="shared" si="24"/>
      </c>
      <c r="AX15" s="13">
        <f t="shared" si="25"/>
      </c>
      <c r="AY15" s="13">
        <f t="shared" si="26"/>
      </c>
      <c r="AZ15" s="14">
        <f t="shared" si="27"/>
      </c>
      <c r="BA15" s="15"/>
      <c r="BB15" s="5" t="str">
        <f t="shared" si="28"/>
        <v>0</v>
      </c>
      <c r="BC15" s="36" t="str">
        <f t="shared" si="29"/>
        <v>0</v>
      </c>
      <c r="BD15" s="15">
        <f t="shared" si="30"/>
      </c>
      <c r="BE15" s="37">
        <f t="shared" si="31"/>
      </c>
      <c r="BF15" s="37">
        <f t="shared" si="31"/>
      </c>
      <c r="BG15" s="37">
        <f t="shared" si="31"/>
      </c>
      <c r="BH15" s="22">
        <f t="shared" si="31"/>
      </c>
      <c r="BI15" s="15"/>
      <c r="BJ15" s="15"/>
      <c r="BK15" s="15"/>
      <c r="BL15" s="15">
        <f t="shared" si="32"/>
        <v>0</v>
      </c>
      <c r="BM15" s="15">
        <f t="shared" si="33"/>
        <v>0</v>
      </c>
      <c r="BN15" s="15">
        <f t="shared" si="34"/>
        <v>0</v>
      </c>
      <c r="BO15" s="15">
        <f t="shared" si="35"/>
        <v>0</v>
      </c>
      <c r="BP15" s="15"/>
      <c r="BQ15" s="15">
        <f t="shared" si="36"/>
        <v>0</v>
      </c>
      <c r="BR15" s="15">
        <f t="shared" si="37"/>
        <v>0</v>
      </c>
      <c r="BS15" s="15">
        <f t="shared" si="38"/>
        <v>0</v>
      </c>
      <c r="BT15" s="15">
        <f t="shared" si="39"/>
        <v>0</v>
      </c>
      <c r="BU15" s="15"/>
      <c r="BV15" s="15">
        <f t="shared" si="40"/>
        <v>0</v>
      </c>
      <c r="BW15" s="15">
        <f t="shared" si="41"/>
        <v>0</v>
      </c>
      <c r="BX15" s="15">
        <f t="shared" si="42"/>
        <v>0</v>
      </c>
      <c r="BY15" s="15">
        <f t="shared" si="43"/>
        <v>0</v>
      </c>
      <c r="BZ15" s="15"/>
      <c r="CA15" s="15">
        <f t="shared" si="44"/>
        <v>0</v>
      </c>
      <c r="CB15" s="15">
        <f t="shared" si="45"/>
        <v>0</v>
      </c>
      <c r="CC15" s="15">
        <f t="shared" si="46"/>
        <v>0</v>
      </c>
      <c r="CD15" s="15">
        <f t="shared" si="47"/>
        <v>0</v>
      </c>
      <c r="CE15" s="15"/>
      <c r="CF15" s="15">
        <f t="shared" si="48"/>
        <v>0</v>
      </c>
      <c r="CG15" s="15">
        <f t="shared" si="49"/>
        <v>0</v>
      </c>
      <c r="CH15" s="15">
        <f t="shared" si="50"/>
        <v>0</v>
      </c>
      <c r="CI15" s="15">
        <f t="shared" si="51"/>
        <v>0</v>
      </c>
      <c r="CJ15" s="49"/>
      <c r="CK15" s="1"/>
    </row>
    <row r="16" spans="2:89" ht="12.75">
      <c r="B16" s="41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42"/>
      <c r="AU16" s="41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49"/>
      <c r="CK16" s="1"/>
    </row>
    <row r="17" spans="2:89" ht="13.5" thickBot="1">
      <c r="B17" s="21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4"/>
      <c r="AU17" s="21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50"/>
      <c r="CK17" s="1"/>
    </row>
    <row r="18" spans="2:88" s="15" customFormat="1" ht="12.75">
      <c r="B18" s="38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40"/>
      <c r="AU18" s="38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40"/>
    </row>
    <row r="19" spans="2:88" s="15" customFormat="1" ht="13.5" thickBot="1">
      <c r="B19" s="41"/>
      <c r="D19" s="31"/>
      <c r="E19" s="31"/>
      <c r="F19" s="31"/>
      <c r="G19" s="31"/>
      <c r="T19" s="15" t="s">
        <v>1</v>
      </c>
      <c r="Y19" s="15" t="s">
        <v>5</v>
      </c>
      <c r="AD19" s="15" t="s">
        <v>6</v>
      </c>
      <c r="AI19" s="15" t="s">
        <v>7</v>
      </c>
      <c r="AN19" s="15" t="s">
        <v>8</v>
      </c>
      <c r="AQ19" s="42"/>
      <c r="AU19" s="41"/>
      <c r="AW19" s="31"/>
      <c r="AX19" s="31"/>
      <c r="AY19" s="31"/>
      <c r="AZ19" s="31"/>
      <c r="BM19" s="15" t="s">
        <v>1</v>
      </c>
      <c r="BR19" s="15" t="s">
        <v>15</v>
      </c>
      <c r="BW19" s="15" t="s">
        <v>16</v>
      </c>
      <c r="CB19" s="15" t="s">
        <v>17</v>
      </c>
      <c r="CG19" s="15" t="s">
        <v>18</v>
      </c>
      <c r="CJ19" s="42"/>
    </row>
    <row r="20" spans="2:88" s="15" customFormat="1" ht="13.5" thickBot="1">
      <c r="B20" s="41"/>
      <c r="C20" s="26" t="s">
        <v>0</v>
      </c>
      <c r="D20" s="6" t="s">
        <v>9</v>
      </c>
      <c r="E20" s="7" t="s">
        <v>10</v>
      </c>
      <c r="F20" s="7" t="s">
        <v>10</v>
      </c>
      <c r="G20" s="8" t="s">
        <v>11</v>
      </c>
      <c r="AQ20" s="42"/>
      <c r="AU20" s="41"/>
      <c r="AV20" s="26" t="s">
        <v>0</v>
      </c>
      <c r="AW20" s="6" t="s">
        <v>9</v>
      </c>
      <c r="AX20" s="7" t="s">
        <v>10</v>
      </c>
      <c r="AY20" s="7" t="s">
        <v>10</v>
      </c>
      <c r="AZ20" s="8" t="s">
        <v>11</v>
      </c>
      <c r="CJ20" s="42"/>
    </row>
    <row r="21" spans="2:88" s="15" customFormat="1" ht="13.5" thickBot="1">
      <c r="B21" s="41"/>
      <c r="D21" s="23">
        <v>1</v>
      </c>
      <c r="E21" s="24">
        <v>2</v>
      </c>
      <c r="F21" s="24">
        <v>3</v>
      </c>
      <c r="G21" s="25">
        <v>4</v>
      </c>
      <c r="I21" s="26" t="s">
        <v>3</v>
      </c>
      <c r="J21" s="70" t="s">
        <v>4</v>
      </c>
      <c r="L21" s="23">
        <v>1</v>
      </c>
      <c r="M21" s="24">
        <v>2</v>
      </c>
      <c r="N21" s="24">
        <v>3</v>
      </c>
      <c r="O21" s="25">
        <v>4</v>
      </c>
      <c r="Q21" s="23" t="s">
        <v>12</v>
      </c>
      <c r="R21" s="25" t="s">
        <v>2</v>
      </c>
      <c r="AQ21" s="42"/>
      <c r="AU21" s="41"/>
      <c r="AW21" s="67">
        <v>1</v>
      </c>
      <c r="AX21" s="68">
        <v>2</v>
      </c>
      <c r="AY21" s="68">
        <v>3</v>
      </c>
      <c r="AZ21" s="69">
        <v>4</v>
      </c>
      <c r="BB21" s="32" t="s">
        <v>3</v>
      </c>
      <c r="BC21" s="33" t="s">
        <v>4</v>
      </c>
      <c r="BE21" s="23">
        <v>1</v>
      </c>
      <c r="BF21" s="24">
        <v>2</v>
      </c>
      <c r="BG21" s="24">
        <v>3</v>
      </c>
      <c r="BH21" s="25">
        <v>4</v>
      </c>
      <c r="BJ21" s="23" t="s">
        <v>12</v>
      </c>
      <c r="BK21" s="25" t="s">
        <v>2</v>
      </c>
      <c r="CJ21" s="42"/>
    </row>
    <row r="22" spans="2:88" s="15" customFormat="1" ht="13.5" thickBot="1">
      <c r="B22" s="41"/>
      <c r="C22" s="28"/>
      <c r="D22" s="18">
        <f>MID(C22,1,1)</f>
      </c>
      <c r="E22" s="2">
        <f aca="true" t="shared" si="55" ref="E22:E31">MID(C22,2,1)</f>
      </c>
      <c r="F22" s="2">
        <f aca="true" t="shared" si="56" ref="F22:F31">MID(C22,3,1)</f>
      </c>
      <c r="G22" s="12">
        <f aca="true" t="shared" si="57" ref="G22:G31">MID(C22,4,1)</f>
      </c>
      <c r="I22" s="19" t="str">
        <f aca="true" t="shared" si="58" ref="I22:I31">IF(LEN(C22)=4,SUM(S22:V22),"0")</f>
        <v>0</v>
      </c>
      <c r="J22" s="71" t="str">
        <f aca="true" t="shared" si="59" ref="J22:J31">IF(LEN(C22)=4,SUM(X22:AP22),"0")</f>
        <v>0</v>
      </c>
      <c r="K22" s="15">
        <f aca="true" t="shared" si="60" ref="K22:K31">IF(I22=4,"x","")</f>
      </c>
      <c r="L22" s="9">
        <f aca="true" t="shared" si="61" ref="L22:O31">IF(AND((LEN($C22)),$I22&gt;=L$21),"X",IF(AND((LEN($C22)),$J22&gt;=L$21-$I22),0,""))</f>
      </c>
      <c r="M22" s="9">
        <f t="shared" si="61"/>
      </c>
      <c r="N22" s="9">
        <f t="shared" si="61"/>
      </c>
      <c r="O22" s="3">
        <f t="shared" si="61"/>
      </c>
      <c r="Q22" s="37">
        <f>Q6+1</f>
        <v>2</v>
      </c>
      <c r="R22" s="46" t="str">
        <f>IF(ISNA(VLOOKUP(4,I22:K31,3,FALSE)),IF(COUNTA(C22:C31)=10,"Perdeu","A Adivinhar"),IF((VLOOKUP(4,I22:K31,3,FALSE)="x"),"Ganhou"))</f>
        <v>A Adivinhar</v>
      </c>
      <c r="S22" s="15">
        <f aca="true" t="shared" si="62" ref="S22:S31">IF(D$20=D22,1,0)</f>
        <v>0</v>
      </c>
      <c r="T22" s="15">
        <f aca="true" t="shared" si="63" ref="T22:T31">IF(E$20=E22,1,0)</f>
        <v>0</v>
      </c>
      <c r="U22" s="15">
        <f aca="true" t="shared" si="64" ref="U22:U31">IF(F$20=F22,1,0)</f>
        <v>0</v>
      </c>
      <c r="V22" s="15">
        <f aca="true" t="shared" si="65" ref="V22:V31">IF(G$20=G22,1,0)</f>
        <v>0</v>
      </c>
      <c r="X22" s="15">
        <f aca="true" t="shared" si="66" ref="X22:X31">IF($S22=0,IF($D22=D$20,1,0),0)</f>
        <v>0</v>
      </c>
      <c r="Y22" s="15">
        <f aca="true" t="shared" si="67" ref="Y22:Y31">IF(AND($S22=0,T22=0),IF($D22=E$20,IF(SUM($X22)=0,1,0),0),0)</f>
        <v>0</v>
      </c>
      <c r="Z22" s="15">
        <f aca="true" t="shared" si="68" ref="Z22:Z31">IF(AND($S22=0,U22=0),IF($D22=F$20,IF(SUM($X22:$Y22)=0,1,0),0),0)</f>
        <v>0</v>
      </c>
      <c r="AA22" s="15">
        <f aca="true" t="shared" si="69" ref="AA22:AA31">IF(AND($S22=0,V22=0),IF($D22=G$20,IF(SUM($X22:$Z22)=0,1,0),0),0)</f>
        <v>0</v>
      </c>
      <c r="AC22" s="15">
        <f aca="true" t="shared" si="70" ref="AC22:AC31">IF(AND($T22=0,S22=0),IF($E22=D$20,IF(X22=0,1,0),0),0)</f>
        <v>0</v>
      </c>
      <c r="AD22" s="15">
        <f aca="true" t="shared" si="71" ref="AD22:AD31">IF($T22=0,IF($E22=E$20,IF(Y22=0,IF(SUM(AC22)=0,1,0),0),0),0)</f>
        <v>0</v>
      </c>
      <c r="AE22" s="15">
        <f aca="true" t="shared" si="72" ref="AE22:AE31">IF(AND($T22=0,U22=0),IF($E22=F$20,IF(AND(Z22=0,SUM(AC22:AD22)=0),1,0),0),0)</f>
        <v>0</v>
      </c>
      <c r="AF22" s="15">
        <f aca="true" t="shared" si="73" ref="AF22:AF31">IF(AND($T22=0,U22=0),IF($E22=G$20,IF(AND(AA22=0,SUM(AC22:AE22)=0),1,0),0),0)</f>
        <v>0</v>
      </c>
      <c r="AH22" s="15">
        <f aca="true" t="shared" si="74" ref="AH22:AH31">IF(AND($U22=0,S22=0),IF($F22=D$20,IF(AND(X22=0,AC22=0),1,0),0),0)</f>
        <v>0</v>
      </c>
      <c r="AI22" s="15">
        <f aca="true" t="shared" si="75" ref="AI22:AI31">IF(AND($U22=0,T22=0),IF($F22=E$20,IF(AND(AND(Y22=0,AD22=0),SUM(AH22)=0),1,0),0),0)</f>
        <v>0</v>
      </c>
      <c r="AJ22" s="15">
        <f aca="true" t="shared" si="76" ref="AJ22:AJ31">IF($U22=0,IF($F22=F$20,IF(AND(AND(Z22=0,AE22=0),SUM(AH22:AI22)=0),1,0),0),0)</f>
        <v>0</v>
      </c>
      <c r="AK22" s="15">
        <f aca="true" t="shared" si="77" ref="AK22:AK31">IF(AND($U22=0,V22=0),IF($F22=G$20,IF(AND(AND(AA22=0,AF22=0),SUM(AH22:AJ22)=0),1,0),0),0)</f>
        <v>0</v>
      </c>
      <c r="AM22" s="15">
        <f aca="true" t="shared" si="78" ref="AM22:AM31">IF(AND($V22=0,S22=0),IF($G22=D$20,IF(AND(AND(X22=0,AC22=0),AH22=0),1,0),0),0)</f>
        <v>0</v>
      </c>
      <c r="AN22" s="15">
        <f aca="true" t="shared" si="79" ref="AN22:AN31">IF(AND($V22=0,T22=0),IF($G22=E$20,IF(AND(AND(AND(Y22=0,AD22=0),AI22=0),SUM(AM22)=0),1,0),0),0)</f>
        <v>0</v>
      </c>
      <c r="AO22" s="15">
        <f aca="true" t="shared" si="80" ref="AO22:AO31">IF(AND($V22=0,U22=0),IF($G22=F$20,IF(AND(AND(AND(Z22=0,AE22=0),AJ22=0),SUM(AM22:AN22)=0),1,0),0),0)</f>
        <v>0</v>
      </c>
      <c r="AP22" s="15">
        <f aca="true" t="shared" si="81" ref="AP22:AP31">IF($V22=0,IF($G22=G$20,IF(AND(AND(AND(AA22=0,AF22=0),AK22=0),SUM(AM22:AO22)=0),1,0),0),0)</f>
        <v>0</v>
      </c>
      <c r="AQ22" s="42"/>
      <c r="AU22" s="41"/>
      <c r="AV22" s="72"/>
      <c r="AW22" s="9">
        <f aca="true" t="shared" si="82" ref="AW22:AW30">MID(AV22,1,1)</f>
      </c>
      <c r="AX22" s="10">
        <f aca="true" t="shared" si="83" ref="AX22:AX30">MID(AV22,2,1)</f>
      </c>
      <c r="AY22" s="10">
        <f aca="true" t="shared" si="84" ref="AY22:AY30">MID(AV22,3,1)</f>
      </c>
      <c r="AZ22" s="11">
        <f aca="true" t="shared" si="85" ref="AZ22:AZ30">MID(AV22,4,1)</f>
      </c>
      <c r="BB22" s="3" t="str">
        <f aca="true" t="shared" si="86" ref="BB22:BB31">IF(LEN(AV22)&lt;4,"0",SUM(BL22:BO22))</f>
        <v>0</v>
      </c>
      <c r="BC22" s="34" t="str">
        <f aca="true" t="shared" si="87" ref="BC22:BC31">IF(LEN(AV22)&lt;4,"0",SUM(BQ22:CI22))</f>
        <v>0</v>
      </c>
      <c r="BD22" s="15">
        <f aca="true" t="shared" si="88" ref="BD22:BD31">IF(BB22=4,"x","")</f>
      </c>
      <c r="BE22" s="9">
        <f aca="true" t="shared" si="89" ref="BE22:BH31">IF(AND((LEN($AV22)),$BB22&gt;=BE$21),"X",IF(AND((LEN($AV22)),$BC22&gt;=BE$21-$BB22),0,""))</f>
      </c>
      <c r="BF22" s="9">
        <f t="shared" si="89"/>
      </c>
      <c r="BG22" s="9">
        <f t="shared" si="89"/>
      </c>
      <c r="BH22" s="3">
        <f t="shared" si="89"/>
      </c>
      <c r="BJ22" s="37">
        <f>BJ6+1</f>
        <v>2</v>
      </c>
      <c r="BK22" s="46" t="str">
        <f>IF(ISNA(VLOOKUP(4,BB22:BD31,3,FALSE)),IF(COUNTA(AV22:AV31)=10,"Perdeu","A Adivinhar"),IF((VLOOKUP(4,BB22:BD31,3,FALSE)="x"),"Ganhou"))</f>
        <v>A Adivinhar</v>
      </c>
      <c r="BL22" s="15">
        <f aca="true" t="shared" si="90" ref="BL22:BL31">IF(AW$20=AW22,1,0)</f>
        <v>0</v>
      </c>
      <c r="BM22" s="15">
        <f aca="true" t="shared" si="91" ref="BM22:BM31">IF(AX$20=AX22,1,0)</f>
        <v>0</v>
      </c>
      <c r="BN22" s="15">
        <f aca="true" t="shared" si="92" ref="BN22:BN31">IF(AY$20=AY22,1,0)</f>
        <v>0</v>
      </c>
      <c r="BO22" s="15">
        <f aca="true" t="shared" si="93" ref="BO22:BO31">IF(AZ$20=AZ22,1,0)</f>
        <v>0</v>
      </c>
      <c r="BQ22" s="15">
        <f aca="true" t="shared" si="94" ref="BQ22:BQ31">IF($BL22=0,0,0)</f>
        <v>0</v>
      </c>
      <c r="BR22" s="15">
        <f aca="true" t="shared" si="95" ref="BR22:BR31">IF(AND($BL22=0,BM22=0),IF($AW22=AX$20,IF(SUM($BQ22)=0,1,0),0),0)</f>
        <v>0</v>
      </c>
      <c r="BS22" s="15">
        <f aca="true" t="shared" si="96" ref="BS22:BS31">IF(AND($BL22=0,BN22=0),IF($AW22=AY$20,IF(SUM($BQ22:$BR22)=0,1,0),0),0)</f>
        <v>0</v>
      </c>
      <c r="BT22" s="15">
        <f aca="true" t="shared" si="97" ref="BT22:BT31">IF(AND($BL22=0,BO22=0),IF($AW22=AZ$20,IF(SUM($BQ22:$BS22)=0,1,0),0),0)</f>
        <v>0</v>
      </c>
      <c r="BV22" s="15">
        <f aca="true" t="shared" si="98" ref="BV22:BV31">IF(AND($BM22=0,BL22=0),IF($AX22=AW$20,IF(BQ22=0,1,0),0),0)</f>
        <v>0</v>
      </c>
      <c r="BW22" s="15">
        <f aca="true" t="shared" si="99" ref="BW22:BW31">IF($BM22=0,0,0)</f>
        <v>0</v>
      </c>
      <c r="BX22" s="15">
        <f aca="true" t="shared" si="100" ref="BX22:BX31">IF(AND($BM22=0,BN22=0),IF($AX22=AY$20,IF(AND(BS22=0,SUM(BV22:BW22)=0),1,0),0),0)</f>
        <v>0</v>
      </c>
      <c r="BY22" s="15">
        <f aca="true" t="shared" si="101" ref="BY22:BY31">IF(AND($BM22=0,BN22=0),IF($AX22=AZ$20,IF(AND(BT22=0,SUM(BV22:BX22)=0),1,0),0),0)</f>
        <v>0</v>
      </c>
      <c r="CA22" s="15">
        <f aca="true" t="shared" si="102" ref="CA22:CA31">IF(AND($BN22=0,BL22=0),IF($AY22=AW$20,IF(AND(BQ22=0,BV22=0),1,0),0),0)</f>
        <v>0</v>
      </c>
      <c r="CB22" s="15">
        <f aca="true" t="shared" si="103" ref="CB22:CB31">IF(AND($BN22=0,BM22=0),IF($AY22=AX$20,IF(AND(AND(BR22=0,BW22=0),SUM(CA22)=0),1,0),0),0)</f>
        <v>0</v>
      </c>
      <c r="CC22" s="15">
        <f aca="true" t="shared" si="104" ref="CC22:CC31">IF($BN22=0,0,0)</f>
        <v>0</v>
      </c>
      <c r="CD22" s="15">
        <f aca="true" t="shared" si="105" ref="CD22:CD31">IF(AND($BN22=0,BO22=0),IF($AY22=AZ$20,IF(AND(AND(BT22=0,BY22=0),SUM(CA22:CC22)=0),1,0),0),0)</f>
        <v>0</v>
      </c>
      <c r="CF22" s="15">
        <f aca="true" t="shared" si="106" ref="CF22:CF31">IF(AND($BO22=0,BL22=0),IF($AZ22=AW$20,IF(AND(AND(BQ22=0,BV22=0),CA22=0),1,0),0),0)</f>
        <v>0</v>
      </c>
      <c r="CG22" s="15">
        <f aca="true" t="shared" si="107" ref="CG22:CG31">IF(AND($BO22=0,BM22=0),IF($AZ22=AX$20,IF(AND(AND(AND(BR22=0,BW22=0),CB22=0),SUM(CF22)=0),1,0),0),0)</f>
        <v>0</v>
      </c>
      <c r="CH22" s="15">
        <f aca="true" t="shared" si="108" ref="CH22:CH31">IF(AND($BO22=0,BN22=0),IF($AZ22=AY$20,IF(AND(AND(AND(BS22=0,BX22=0),CC22=0),SUM(CF22:CG22)=0),1,0),0),0)</f>
        <v>0</v>
      </c>
      <c r="CI22" s="15">
        <f aca="true" t="shared" si="109" ref="CI22:CI31">IF($BO22=0,0,0)</f>
        <v>0</v>
      </c>
      <c r="CJ22" s="42"/>
    </row>
    <row r="23" spans="2:88" s="15" customFormat="1" ht="13.5" thickBot="1">
      <c r="B23" s="41"/>
      <c r="C23" s="29"/>
      <c r="D23" s="18">
        <f>MID(C23,1,1)</f>
      </c>
      <c r="E23" s="2">
        <f t="shared" si="55"/>
      </c>
      <c r="F23" s="2">
        <f t="shared" si="56"/>
      </c>
      <c r="G23" s="12">
        <f t="shared" si="57"/>
      </c>
      <c r="I23" s="4" t="str">
        <f t="shared" si="58"/>
        <v>0</v>
      </c>
      <c r="J23" s="35" t="str">
        <f t="shared" si="59"/>
        <v>0</v>
      </c>
      <c r="K23" s="15">
        <f t="shared" si="60"/>
      </c>
      <c r="L23" s="17">
        <f t="shared" si="61"/>
      </c>
      <c r="M23" s="17">
        <f t="shared" si="61"/>
      </c>
      <c r="N23" s="17">
        <f t="shared" si="61"/>
      </c>
      <c r="O23" s="19">
        <f t="shared" si="61"/>
      </c>
      <c r="R23" s="26" t="s">
        <v>21</v>
      </c>
      <c r="S23" s="15">
        <f t="shared" si="62"/>
        <v>0</v>
      </c>
      <c r="T23" s="15">
        <f t="shared" si="63"/>
        <v>0</v>
      </c>
      <c r="U23" s="15">
        <f t="shared" si="64"/>
        <v>0</v>
      </c>
      <c r="V23" s="15">
        <f t="shared" si="65"/>
        <v>0</v>
      </c>
      <c r="X23" s="15">
        <f t="shared" si="66"/>
        <v>0</v>
      </c>
      <c r="Y23" s="15">
        <f t="shared" si="67"/>
        <v>0</v>
      </c>
      <c r="Z23" s="15">
        <f t="shared" si="68"/>
        <v>0</v>
      </c>
      <c r="AA23" s="15">
        <f t="shared" si="69"/>
        <v>0</v>
      </c>
      <c r="AC23" s="15">
        <f t="shared" si="70"/>
        <v>0</v>
      </c>
      <c r="AD23" s="15">
        <f t="shared" si="71"/>
        <v>0</v>
      </c>
      <c r="AE23" s="15">
        <f t="shared" si="72"/>
        <v>0</v>
      </c>
      <c r="AF23" s="15">
        <f t="shared" si="73"/>
        <v>0</v>
      </c>
      <c r="AH23" s="15">
        <f t="shared" si="74"/>
        <v>0</v>
      </c>
      <c r="AI23" s="15">
        <f t="shared" si="75"/>
        <v>0</v>
      </c>
      <c r="AJ23" s="15">
        <f t="shared" si="76"/>
        <v>0</v>
      </c>
      <c r="AK23" s="15">
        <f t="shared" si="77"/>
        <v>0</v>
      </c>
      <c r="AM23" s="15">
        <f t="shared" si="78"/>
        <v>0</v>
      </c>
      <c r="AN23" s="15">
        <f t="shared" si="79"/>
        <v>0</v>
      </c>
      <c r="AO23" s="15">
        <f t="shared" si="80"/>
        <v>0</v>
      </c>
      <c r="AP23" s="15">
        <f t="shared" si="81"/>
        <v>0</v>
      </c>
      <c r="AQ23" s="42"/>
      <c r="AU23" s="41"/>
      <c r="AV23" s="73"/>
      <c r="AW23" s="75">
        <f t="shared" si="82"/>
      </c>
      <c r="AX23" s="2">
        <f t="shared" si="83"/>
      </c>
      <c r="AY23" s="2">
        <f t="shared" si="84"/>
      </c>
      <c r="AZ23" s="12">
        <f t="shared" si="85"/>
      </c>
      <c r="BB23" s="4" t="str">
        <f t="shared" si="86"/>
        <v>0</v>
      </c>
      <c r="BC23" s="35" t="str">
        <f t="shared" si="87"/>
        <v>0</v>
      </c>
      <c r="BD23" s="15">
        <f t="shared" si="88"/>
      </c>
      <c r="BE23" s="17">
        <f t="shared" si="89"/>
      </c>
      <c r="BF23" s="17">
        <f t="shared" si="89"/>
      </c>
      <c r="BG23" s="17">
        <f t="shared" si="89"/>
      </c>
      <c r="BH23" s="19">
        <f t="shared" si="89"/>
      </c>
      <c r="BK23" s="26" t="s">
        <v>21</v>
      </c>
      <c r="BL23" s="15">
        <f t="shared" si="90"/>
        <v>0</v>
      </c>
      <c r="BM23" s="15">
        <f t="shared" si="91"/>
        <v>0</v>
      </c>
      <c r="BN23" s="15">
        <f t="shared" si="92"/>
        <v>0</v>
      </c>
      <c r="BO23" s="15">
        <f t="shared" si="93"/>
        <v>0</v>
      </c>
      <c r="BQ23" s="15">
        <f t="shared" si="94"/>
        <v>0</v>
      </c>
      <c r="BR23" s="15">
        <f t="shared" si="95"/>
        <v>0</v>
      </c>
      <c r="BS23" s="15">
        <f t="shared" si="96"/>
        <v>0</v>
      </c>
      <c r="BT23" s="15">
        <f t="shared" si="97"/>
        <v>0</v>
      </c>
      <c r="BV23" s="15">
        <f t="shared" si="98"/>
        <v>0</v>
      </c>
      <c r="BW23" s="15">
        <f t="shared" si="99"/>
        <v>0</v>
      </c>
      <c r="BX23" s="15">
        <f t="shared" si="100"/>
        <v>0</v>
      </c>
      <c r="BY23" s="15">
        <f t="shared" si="101"/>
        <v>0</v>
      </c>
      <c r="CA23" s="15">
        <f t="shared" si="102"/>
        <v>0</v>
      </c>
      <c r="CB23" s="15">
        <f t="shared" si="103"/>
        <v>0</v>
      </c>
      <c r="CC23" s="15">
        <f t="shared" si="104"/>
        <v>0</v>
      </c>
      <c r="CD23" s="15">
        <f t="shared" si="105"/>
        <v>0</v>
      </c>
      <c r="CF23" s="15">
        <f t="shared" si="106"/>
        <v>0</v>
      </c>
      <c r="CG23" s="15">
        <f t="shared" si="107"/>
        <v>0</v>
      </c>
      <c r="CH23" s="15">
        <f t="shared" si="108"/>
        <v>0</v>
      </c>
      <c r="CI23" s="15">
        <f t="shared" si="109"/>
        <v>0</v>
      </c>
      <c r="CJ23" s="42"/>
    </row>
    <row r="24" spans="2:88" s="15" customFormat="1" ht="13.5" thickBot="1">
      <c r="B24" s="41"/>
      <c r="C24" s="29"/>
      <c r="D24" s="18">
        <f>MID(C24,1,1)</f>
      </c>
      <c r="E24" s="2">
        <f t="shared" si="55"/>
      </c>
      <c r="F24" s="2">
        <f t="shared" si="56"/>
      </c>
      <c r="G24" s="12">
        <f t="shared" si="57"/>
      </c>
      <c r="I24" s="4" t="str">
        <f t="shared" si="58"/>
        <v>0</v>
      </c>
      <c r="J24" s="35" t="str">
        <f t="shared" si="59"/>
        <v>0</v>
      </c>
      <c r="K24" s="15">
        <f t="shared" si="60"/>
      </c>
      <c r="L24" s="17">
        <f t="shared" si="61"/>
      </c>
      <c r="M24" s="17">
        <f t="shared" si="61"/>
      </c>
      <c r="N24" s="17">
        <f t="shared" si="61"/>
      </c>
      <c r="O24" s="19">
        <f t="shared" si="61"/>
      </c>
      <c r="R24" s="22" t="str">
        <f>'Tabuleiros de Jogo'!AS$6</f>
        <v>Alex</v>
      </c>
      <c r="S24" s="15">
        <f t="shared" si="62"/>
        <v>0</v>
      </c>
      <c r="T24" s="15">
        <f t="shared" si="63"/>
        <v>0</v>
      </c>
      <c r="U24" s="15">
        <f t="shared" si="64"/>
        <v>0</v>
      </c>
      <c r="V24" s="15">
        <f t="shared" si="65"/>
        <v>0</v>
      </c>
      <c r="X24" s="15">
        <f t="shared" si="66"/>
        <v>0</v>
      </c>
      <c r="Y24" s="15">
        <f t="shared" si="67"/>
        <v>0</v>
      </c>
      <c r="Z24" s="15">
        <f t="shared" si="68"/>
        <v>0</v>
      </c>
      <c r="AA24" s="15">
        <f t="shared" si="69"/>
        <v>0</v>
      </c>
      <c r="AC24" s="15">
        <f t="shared" si="70"/>
        <v>0</v>
      </c>
      <c r="AD24" s="15">
        <f t="shared" si="71"/>
        <v>0</v>
      </c>
      <c r="AE24" s="15">
        <f t="shared" si="72"/>
        <v>0</v>
      </c>
      <c r="AF24" s="15">
        <f t="shared" si="73"/>
        <v>0</v>
      </c>
      <c r="AH24" s="15">
        <f t="shared" si="74"/>
        <v>0</v>
      </c>
      <c r="AI24" s="15">
        <f t="shared" si="75"/>
        <v>0</v>
      </c>
      <c r="AJ24" s="15">
        <f t="shared" si="76"/>
        <v>0</v>
      </c>
      <c r="AK24" s="15">
        <f t="shared" si="77"/>
        <v>0</v>
      </c>
      <c r="AM24" s="15">
        <f t="shared" si="78"/>
        <v>0</v>
      </c>
      <c r="AN24" s="15">
        <f t="shared" si="79"/>
        <v>0</v>
      </c>
      <c r="AO24" s="15">
        <f t="shared" si="80"/>
        <v>0</v>
      </c>
      <c r="AP24" s="15">
        <f t="shared" si="81"/>
        <v>0</v>
      </c>
      <c r="AQ24" s="42"/>
      <c r="AU24" s="41"/>
      <c r="AV24" s="73"/>
      <c r="AW24" s="75">
        <f t="shared" si="82"/>
      </c>
      <c r="AX24" s="2">
        <f t="shared" si="83"/>
      </c>
      <c r="AY24" s="2">
        <f t="shared" si="84"/>
      </c>
      <c r="AZ24" s="12">
        <f t="shared" si="85"/>
      </c>
      <c r="BB24" s="4" t="str">
        <f t="shared" si="86"/>
        <v>0</v>
      </c>
      <c r="BC24" s="35" t="str">
        <f t="shared" si="87"/>
        <v>0</v>
      </c>
      <c r="BD24" s="15">
        <f t="shared" si="88"/>
      </c>
      <c r="BE24" s="17">
        <f t="shared" si="89"/>
      </c>
      <c r="BF24" s="17">
        <f t="shared" si="89"/>
      </c>
      <c r="BG24" s="17">
        <f t="shared" si="89"/>
      </c>
      <c r="BH24" s="19">
        <f t="shared" si="89"/>
      </c>
      <c r="BK24" s="51" t="str">
        <f>'Tabuleiros de Jogo'!AS$8</f>
        <v>Filipe</v>
      </c>
      <c r="BL24" s="15">
        <f t="shared" si="90"/>
        <v>0</v>
      </c>
      <c r="BM24" s="15">
        <f t="shared" si="91"/>
        <v>0</v>
      </c>
      <c r="BN24" s="15">
        <f t="shared" si="92"/>
        <v>0</v>
      </c>
      <c r="BO24" s="15">
        <f t="shared" si="93"/>
        <v>0</v>
      </c>
      <c r="BQ24" s="15">
        <f t="shared" si="94"/>
        <v>0</v>
      </c>
      <c r="BR24" s="15">
        <f t="shared" si="95"/>
        <v>0</v>
      </c>
      <c r="BS24" s="15">
        <f t="shared" si="96"/>
        <v>0</v>
      </c>
      <c r="BT24" s="15">
        <f t="shared" si="97"/>
        <v>0</v>
      </c>
      <c r="BV24" s="15">
        <f t="shared" si="98"/>
        <v>0</v>
      </c>
      <c r="BW24" s="15">
        <f t="shared" si="99"/>
        <v>0</v>
      </c>
      <c r="BX24" s="15">
        <f t="shared" si="100"/>
        <v>0</v>
      </c>
      <c r="BY24" s="15">
        <f t="shared" si="101"/>
        <v>0</v>
      </c>
      <c r="CA24" s="15">
        <f t="shared" si="102"/>
        <v>0</v>
      </c>
      <c r="CB24" s="15">
        <f t="shared" si="103"/>
        <v>0</v>
      </c>
      <c r="CC24" s="15">
        <f t="shared" si="104"/>
        <v>0</v>
      </c>
      <c r="CD24" s="15">
        <f t="shared" si="105"/>
        <v>0</v>
      </c>
      <c r="CF24" s="15">
        <f t="shared" si="106"/>
        <v>0</v>
      </c>
      <c r="CG24" s="15">
        <f t="shared" si="107"/>
        <v>0</v>
      </c>
      <c r="CH24" s="15">
        <f t="shared" si="108"/>
        <v>0</v>
      </c>
      <c r="CI24" s="15">
        <f t="shared" si="109"/>
        <v>0</v>
      </c>
      <c r="CJ24" s="42"/>
    </row>
    <row r="25" spans="2:88" s="15" customFormat="1" ht="12.75">
      <c r="B25" s="41"/>
      <c r="C25" s="29"/>
      <c r="D25" s="18">
        <f>MID(C25,1,1)</f>
      </c>
      <c r="E25" s="2">
        <f t="shared" si="55"/>
      </c>
      <c r="F25" s="2">
        <f t="shared" si="56"/>
      </c>
      <c r="G25" s="12">
        <f t="shared" si="57"/>
      </c>
      <c r="I25" s="4" t="str">
        <f t="shared" si="58"/>
        <v>0</v>
      </c>
      <c r="J25" s="35" t="str">
        <f t="shared" si="59"/>
        <v>0</v>
      </c>
      <c r="K25" s="15">
        <f t="shared" si="60"/>
      </c>
      <c r="L25" s="17">
        <f t="shared" si="61"/>
      </c>
      <c r="M25" s="17">
        <f t="shared" si="61"/>
      </c>
      <c r="N25" s="17">
        <f t="shared" si="61"/>
      </c>
      <c r="O25" s="19">
        <f t="shared" si="61"/>
      </c>
      <c r="S25" s="15">
        <f t="shared" si="62"/>
        <v>0</v>
      </c>
      <c r="T25" s="15">
        <f t="shared" si="63"/>
        <v>0</v>
      </c>
      <c r="U25" s="15">
        <f t="shared" si="64"/>
        <v>0</v>
      </c>
      <c r="V25" s="15">
        <f t="shared" si="65"/>
        <v>0</v>
      </c>
      <c r="X25" s="15">
        <f t="shared" si="66"/>
        <v>0</v>
      </c>
      <c r="Y25" s="15">
        <f t="shared" si="67"/>
        <v>0</v>
      </c>
      <c r="Z25" s="15">
        <f t="shared" si="68"/>
        <v>0</v>
      </c>
      <c r="AA25" s="15">
        <f t="shared" si="69"/>
        <v>0</v>
      </c>
      <c r="AC25" s="15">
        <f t="shared" si="70"/>
        <v>0</v>
      </c>
      <c r="AD25" s="15">
        <f t="shared" si="71"/>
        <v>0</v>
      </c>
      <c r="AE25" s="15">
        <f t="shared" si="72"/>
        <v>0</v>
      </c>
      <c r="AF25" s="15">
        <f t="shared" si="73"/>
        <v>0</v>
      </c>
      <c r="AH25" s="15">
        <f t="shared" si="74"/>
        <v>0</v>
      </c>
      <c r="AI25" s="15">
        <f t="shared" si="75"/>
        <v>0</v>
      </c>
      <c r="AJ25" s="15">
        <f t="shared" si="76"/>
        <v>0</v>
      </c>
      <c r="AK25" s="15">
        <f t="shared" si="77"/>
        <v>0</v>
      </c>
      <c r="AM25" s="15">
        <f t="shared" si="78"/>
        <v>0</v>
      </c>
      <c r="AN25" s="15">
        <f t="shared" si="79"/>
        <v>0</v>
      </c>
      <c r="AO25" s="15">
        <f t="shared" si="80"/>
        <v>0</v>
      </c>
      <c r="AP25" s="15">
        <f t="shared" si="81"/>
        <v>0</v>
      </c>
      <c r="AQ25" s="42"/>
      <c r="AU25" s="41"/>
      <c r="AV25" s="73"/>
      <c r="AW25" s="75">
        <f t="shared" si="82"/>
      </c>
      <c r="AX25" s="2">
        <f t="shared" si="83"/>
      </c>
      <c r="AY25" s="2">
        <f t="shared" si="84"/>
      </c>
      <c r="AZ25" s="12">
        <f t="shared" si="85"/>
      </c>
      <c r="BB25" s="4" t="str">
        <f t="shared" si="86"/>
        <v>0</v>
      </c>
      <c r="BC25" s="35" t="str">
        <f t="shared" si="87"/>
        <v>0</v>
      </c>
      <c r="BD25" s="15">
        <f t="shared" si="88"/>
      </c>
      <c r="BE25" s="17">
        <f t="shared" si="89"/>
      </c>
      <c r="BF25" s="17">
        <f t="shared" si="89"/>
      </c>
      <c r="BG25" s="17">
        <f t="shared" si="89"/>
      </c>
      <c r="BH25" s="19">
        <f t="shared" si="89"/>
      </c>
      <c r="BL25" s="15">
        <f t="shared" si="90"/>
        <v>0</v>
      </c>
      <c r="BM25" s="15">
        <f t="shared" si="91"/>
        <v>0</v>
      </c>
      <c r="BN25" s="15">
        <f t="shared" si="92"/>
        <v>0</v>
      </c>
      <c r="BO25" s="15">
        <f t="shared" si="93"/>
        <v>0</v>
      </c>
      <c r="BQ25" s="15">
        <f t="shared" si="94"/>
        <v>0</v>
      </c>
      <c r="BR25" s="15">
        <f t="shared" si="95"/>
        <v>0</v>
      </c>
      <c r="BS25" s="15">
        <f t="shared" si="96"/>
        <v>0</v>
      </c>
      <c r="BT25" s="15">
        <f t="shared" si="97"/>
        <v>0</v>
      </c>
      <c r="BV25" s="15">
        <f t="shared" si="98"/>
        <v>0</v>
      </c>
      <c r="BW25" s="15">
        <f t="shared" si="99"/>
        <v>0</v>
      </c>
      <c r="BX25" s="15">
        <f t="shared" si="100"/>
        <v>0</v>
      </c>
      <c r="BY25" s="15">
        <f t="shared" si="101"/>
        <v>0</v>
      </c>
      <c r="CA25" s="15">
        <f t="shared" si="102"/>
        <v>0</v>
      </c>
      <c r="CB25" s="15">
        <f t="shared" si="103"/>
        <v>0</v>
      </c>
      <c r="CC25" s="15">
        <f t="shared" si="104"/>
        <v>0</v>
      </c>
      <c r="CD25" s="15">
        <f t="shared" si="105"/>
        <v>0</v>
      </c>
      <c r="CF25" s="15">
        <f t="shared" si="106"/>
        <v>0</v>
      </c>
      <c r="CG25" s="15">
        <f t="shared" si="107"/>
        <v>0</v>
      </c>
      <c r="CH25" s="15">
        <f t="shared" si="108"/>
        <v>0</v>
      </c>
      <c r="CI25" s="15">
        <f t="shared" si="109"/>
        <v>0</v>
      </c>
      <c r="CJ25" s="42"/>
    </row>
    <row r="26" spans="2:88" s="15" customFormat="1" ht="12.75">
      <c r="B26" s="41"/>
      <c r="C26" s="29"/>
      <c r="D26" s="18">
        <f>MID(C26,1,1)</f>
      </c>
      <c r="E26" s="2">
        <f t="shared" si="55"/>
      </c>
      <c r="F26" s="2">
        <f t="shared" si="56"/>
      </c>
      <c r="G26" s="12">
        <f t="shared" si="57"/>
      </c>
      <c r="I26" s="4" t="str">
        <f t="shared" si="58"/>
        <v>0</v>
      </c>
      <c r="J26" s="35" t="str">
        <f t="shared" si="59"/>
        <v>0</v>
      </c>
      <c r="K26" s="15">
        <f t="shared" si="60"/>
      </c>
      <c r="L26" s="17">
        <f t="shared" si="61"/>
      </c>
      <c r="M26" s="17">
        <f t="shared" si="61"/>
      </c>
      <c r="N26" s="17">
        <f t="shared" si="61"/>
      </c>
      <c r="O26" s="19">
        <f t="shared" si="61"/>
      </c>
      <c r="S26" s="15">
        <f t="shared" si="62"/>
        <v>0</v>
      </c>
      <c r="T26" s="15">
        <f t="shared" si="63"/>
        <v>0</v>
      </c>
      <c r="U26" s="15">
        <f t="shared" si="64"/>
        <v>0</v>
      </c>
      <c r="V26" s="15">
        <f t="shared" si="65"/>
        <v>0</v>
      </c>
      <c r="X26" s="15">
        <f t="shared" si="66"/>
        <v>0</v>
      </c>
      <c r="Y26" s="15">
        <f t="shared" si="67"/>
        <v>0</v>
      </c>
      <c r="Z26" s="15">
        <f t="shared" si="68"/>
        <v>0</v>
      </c>
      <c r="AA26" s="15">
        <f t="shared" si="69"/>
        <v>0</v>
      </c>
      <c r="AC26" s="15">
        <f t="shared" si="70"/>
        <v>0</v>
      </c>
      <c r="AD26" s="15">
        <f t="shared" si="71"/>
        <v>0</v>
      </c>
      <c r="AE26" s="15">
        <f t="shared" si="72"/>
        <v>0</v>
      </c>
      <c r="AF26" s="15">
        <f t="shared" si="73"/>
        <v>0</v>
      </c>
      <c r="AH26" s="15">
        <f t="shared" si="74"/>
        <v>0</v>
      </c>
      <c r="AI26" s="15">
        <f t="shared" si="75"/>
        <v>0</v>
      </c>
      <c r="AJ26" s="15">
        <f t="shared" si="76"/>
        <v>0</v>
      </c>
      <c r="AK26" s="15">
        <f t="shared" si="77"/>
        <v>0</v>
      </c>
      <c r="AM26" s="15">
        <f t="shared" si="78"/>
        <v>0</v>
      </c>
      <c r="AN26" s="15">
        <f t="shared" si="79"/>
        <v>0</v>
      </c>
      <c r="AO26" s="15">
        <f t="shared" si="80"/>
        <v>0</v>
      </c>
      <c r="AP26" s="15">
        <f t="shared" si="81"/>
        <v>0</v>
      </c>
      <c r="AQ26" s="42"/>
      <c r="AU26" s="41"/>
      <c r="AV26" s="73"/>
      <c r="AW26" s="75">
        <f t="shared" si="82"/>
      </c>
      <c r="AX26" s="2">
        <f t="shared" si="83"/>
      </c>
      <c r="AY26" s="2">
        <f t="shared" si="84"/>
      </c>
      <c r="AZ26" s="12">
        <f t="shared" si="85"/>
      </c>
      <c r="BB26" s="4" t="str">
        <f t="shared" si="86"/>
        <v>0</v>
      </c>
      <c r="BC26" s="35" t="str">
        <f t="shared" si="87"/>
        <v>0</v>
      </c>
      <c r="BD26" s="15">
        <f t="shared" si="88"/>
      </c>
      <c r="BE26" s="17">
        <f t="shared" si="89"/>
      </c>
      <c r="BF26" s="17">
        <f t="shared" si="89"/>
      </c>
      <c r="BG26" s="17">
        <f t="shared" si="89"/>
      </c>
      <c r="BH26" s="19">
        <f t="shared" si="89"/>
      </c>
      <c r="BL26" s="15">
        <f t="shared" si="90"/>
        <v>0</v>
      </c>
      <c r="BM26" s="15">
        <f t="shared" si="91"/>
        <v>0</v>
      </c>
      <c r="BN26" s="15">
        <f t="shared" si="92"/>
        <v>0</v>
      </c>
      <c r="BO26" s="15">
        <f t="shared" si="93"/>
        <v>0</v>
      </c>
      <c r="BQ26" s="15">
        <f t="shared" si="94"/>
        <v>0</v>
      </c>
      <c r="BR26" s="15">
        <f t="shared" si="95"/>
        <v>0</v>
      </c>
      <c r="BS26" s="15">
        <f t="shared" si="96"/>
        <v>0</v>
      </c>
      <c r="BT26" s="15">
        <f t="shared" si="97"/>
        <v>0</v>
      </c>
      <c r="BV26" s="15">
        <f t="shared" si="98"/>
        <v>0</v>
      </c>
      <c r="BW26" s="15">
        <f t="shared" si="99"/>
        <v>0</v>
      </c>
      <c r="BX26" s="15">
        <f t="shared" si="100"/>
        <v>0</v>
      </c>
      <c r="BY26" s="15">
        <f t="shared" si="101"/>
        <v>0</v>
      </c>
      <c r="CA26" s="15">
        <f t="shared" si="102"/>
        <v>0</v>
      </c>
      <c r="CB26" s="15">
        <f t="shared" si="103"/>
        <v>0</v>
      </c>
      <c r="CC26" s="15">
        <f t="shared" si="104"/>
        <v>0</v>
      </c>
      <c r="CD26" s="15">
        <f t="shared" si="105"/>
        <v>0</v>
      </c>
      <c r="CF26" s="15">
        <f t="shared" si="106"/>
        <v>0</v>
      </c>
      <c r="CG26" s="15">
        <f t="shared" si="107"/>
        <v>0</v>
      </c>
      <c r="CH26" s="15">
        <f t="shared" si="108"/>
        <v>0</v>
      </c>
      <c r="CI26" s="15">
        <f t="shared" si="109"/>
        <v>0</v>
      </c>
      <c r="CJ26" s="42"/>
    </row>
    <row r="27" spans="2:88" s="15" customFormat="1" ht="12.75">
      <c r="B27" s="41"/>
      <c r="C27" s="29"/>
      <c r="D27" s="18">
        <f>MID(C27,1,1)</f>
      </c>
      <c r="E27" s="2">
        <f t="shared" si="55"/>
      </c>
      <c r="F27" s="2">
        <f t="shared" si="56"/>
      </c>
      <c r="G27" s="12">
        <f t="shared" si="57"/>
      </c>
      <c r="I27" s="4" t="str">
        <f t="shared" si="58"/>
        <v>0</v>
      </c>
      <c r="J27" s="35" t="str">
        <f t="shared" si="59"/>
        <v>0</v>
      </c>
      <c r="K27" s="15">
        <f t="shared" si="60"/>
      </c>
      <c r="L27" s="17">
        <f t="shared" si="61"/>
      </c>
      <c r="M27" s="17">
        <f t="shared" si="61"/>
      </c>
      <c r="N27" s="17">
        <f t="shared" si="61"/>
      </c>
      <c r="O27" s="19">
        <f t="shared" si="61"/>
      </c>
      <c r="S27" s="15">
        <f t="shared" si="62"/>
        <v>0</v>
      </c>
      <c r="T27" s="15">
        <f t="shared" si="63"/>
        <v>0</v>
      </c>
      <c r="U27" s="15">
        <f t="shared" si="64"/>
        <v>0</v>
      </c>
      <c r="V27" s="15">
        <f t="shared" si="65"/>
        <v>0</v>
      </c>
      <c r="X27" s="15">
        <f t="shared" si="66"/>
        <v>0</v>
      </c>
      <c r="Y27" s="15">
        <f t="shared" si="67"/>
        <v>0</v>
      </c>
      <c r="Z27" s="15">
        <f t="shared" si="68"/>
        <v>0</v>
      </c>
      <c r="AA27" s="15">
        <f t="shared" si="69"/>
        <v>0</v>
      </c>
      <c r="AC27" s="15">
        <f t="shared" si="70"/>
        <v>0</v>
      </c>
      <c r="AD27" s="15">
        <f t="shared" si="71"/>
        <v>0</v>
      </c>
      <c r="AE27" s="15">
        <f t="shared" si="72"/>
        <v>0</v>
      </c>
      <c r="AF27" s="15">
        <f t="shared" si="73"/>
        <v>0</v>
      </c>
      <c r="AH27" s="15">
        <f t="shared" si="74"/>
        <v>0</v>
      </c>
      <c r="AI27" s="15">
        <f t="shared" si="75"/>
        <v>0</v>
      </c>
      <c r="AJ27" s="15">
        <f t="shared" si="76"/>
        <v>0</v>
      </c>
      <c r="AK27" s="15">
        <f t="shared" si="77"/>
        <v>0</v>
      </c>
      <c r="AM27" s="15">
        <f t="shared" si="78"/>
        <v>0</v>
      </c>
      <c r="AN27" s="15">
        <f t="shared" si="79"/>
        <v>0</v>
      </c>
      <c r="AO27" s="15">
        <f t="shared" si="80"/>
        <v>0</v>
      </c>
      <c r="AP27" s="15">
        <f t="shared" si="81"/>
        <v>0</v>
      </c>
      <c r="AQ27" s="42"/>
      <c r="AU27" s="41"/>
      <c r="AV27" s="73"/>
      <c r="AW27" s="75">
        <f t="shared" si="82"/>
      </c>
      <c r="AX27" s="2">
        <f t="shared" si="83"/>
      </c>
      <c r="AY27" s="2">
        <f t="shared" si="84"/>
      </c>
      <c r="AZ27" s="12">
        <f t="shared" si="85"/>
      </c>
      <c r="BB27" s="4" t="str">
        <f t="shared" si="86"/>
        <v>0</v>
      </c>
      <c r="BC27" s="35" t="str">
        <f t="shared" si="87"/>
        <v>0</v>
      </c>
      <c r="BD27" s="15">
        <f t="shared" si="88"/>
      </c>
      <c r="BE27" s="17">
        <f t="shared" si="89"/>
      </c>
      <c r="BF27" s="17">
        <f t="shared" si="89"/>
      </c>
      <c r="BG27" s="17">
        <f t="shared" si="89"/>
      </c>
      <c r="BH27" s="19">
        <f t="shared" si="89"/>
      </c>
      <c r="BL27" s="15">
        <f t="shared" si="90"/>
        <v>0</v>
      </c>
      <c r="BM27" s="15">
        <f t="shared" si="91"/>
        <v>0</v>
      </c>
      <c r="BN27" s="15">
        <f t="shared" si="92"/>
        <v>0</v>
      </c>
      <c r="BO27" s="15">
        <f t="shared" si="93"/>
        <v>0</v>
      </c>
      <c r="BQ27" s="15">
        <f t="shared" si="94"/>
        <v>0</v>
      </c>
      <c r="BR27" s="15">
        <f t="shared" si="95"/>
        <v>0</v>
      </c>
      <c r="BS27" s="15">
        <f t="shared" si="96"/>
        <v>0</v>
      </c>
      <c r="BT27" s="15">
        <f t="shared" si="97"/>
        <v>0</v>
      </c>
      <c r="BV27" s="15">
        <f t="shared" si="98"/>
        <v>0</v>
      </c>
      <c r="BW27" s="15">
        <f t="shared" si="99"/>
        <v>0</v>
      </c>
      <c r="BX27" s="15">
        <f t="shared" si="100"/>
        <v>0</v>
      </c>
      <c r="BY27" s="15">
        <f t="shared" si="101"/>
        <v>0</v>
      </c>
      <c r="CA27" s="15">
        <f t="shared" si="102"/>
        <v>0</v>
      </c>
      <c r="CB27" s="15">
        <f t="shared" si="103"/>
        <v>0</v>
      </c>
      <c r="CC27" s="15">
        <f t="shared" si="104"/>
        <v>0</v>
      </c>
      <c r="CD27" s="15">
        <f t="shared" si="105"/>
        <v>0</v>
      </c>
      <c r="CF27" s="15">
        <f t="shared" si="106"/>
        <v>0</v>
      </c>
      <c r="CG27" s="15">
        <f t="shared" si="107"/>
        <v>0</v>
      </c>
      <c r="CH27" s="15">
        <f t="shared" si="108"/>
        <v>0</v>
      </c>
      <c r="CI27" s="15">
        <f t="shared" si="109"/>
        <v>0</v>
      </c>
      <c r="CJ27" s="42"/>
    </row>
    <row r="28" spans="2:88" s="15" customFormat="1" ht="12.75">
      <c r="B28" s="41"/>
      <c r="C28" s="29"/>
      <c r="D28" s="18">
        <f>MID(C28,1,1)</f>
      </c>
      <c r="E28" s="2">
        <f t="shared" si="55"/>
      </c>
      <c r="F28" s="2">
        <f t="shared" si="56"/>
      </c>
      <c r="G28" s="12">
        <f t="shared" si="57"/>
      </c>
      <c r="I28" s="4" t="str">
        <f t="shared" si="58"/>
        <v>0</v>
      </c>
      <c r="J28" s="35" t="str">
        <f t="shared" si="59"/>
        <v>0</v>
      </c>
      <c r="K28" s="15">
        <f t="shared" si="60"/>
      </c>
      <c r="L28" s="17">
        <f t="shared" si="61"/>
      </c>
      <c r="M28" s="17">
        <f t="shared" si="61"/>
      </c>
      <c r="N28" s="17">
        <f t="shared" si="61"/>
      </c>
      <c r="O28" s="19">
        <f t="shared" si="61"/>
      </c>
      <c r="S28" s="15">
        <f t="shared" si="62"/>
        <v>0</v>
      </c>
      <c r="T28" s="15">
        <f t="shared" si="63"/>
        <v>0</v>
      </c>
      <c r="U28" s="15">
        <f t="shared" si="64"/>
        <v>0</v>
      </c>
      <c r="V28" s="15">
        <f t="shared" si="65"/>
        <v>0</v>
      </c>
      <c r="X28" s="15">
        <f t="shared" si="66"/>
        <v>0</v>
      </c>
      <c r="Y28" s="15">
        <f t="shared" si="67"/>
        <v>0</v>
      </c>
      <c r="Z28" s="15">
        <f t="shared" si="68"/>
        <v>0</v>
      </c>
      <c r="AA28" s="15">
        <f t="shared" si="69"/>
        <v>0</v>
      </c>
      <c r="AC28" s="15">
        <f t="shared" si="70"/>
        <v>0</v>
      </c>
      <c r="AD28" s="15">
        <f t="shared" si="71"/>
        <v>0</v>
      </c>
      <c r="AE28" s="15">
        <f t="shared" si="72"/>
        <v>0</v>
      </c>
      <c r="AF28" s="15">
        <f t="shared" si="73"/>
        <v>0</v>
      </c>
      <c r="AH28" s="15">
        <f t="shared" si="74"/>
        <v>0</v>
      </c>
      <c r="AI28" s="15">
        <f t="shared" si="75"/>
        <v>0</v>
      </c>
      <c r="AJ28" s="15">
        <f t="shared" si="76"/>
        <v>0</v>
      </c>
      <c r="AK28" s="15">
        <f t="shared" si="77"/>
        <v>0</v>
      </c>
      <c r="AM28" s="15">
        <f t="shared" si="78"/>
        <v>0</v>
      </c>
      <c r="AN28" s="15">
        <f t="shared" si="79"/>
        <v>0</v>
      </c>
      <c r="AO28" s="15">
        <f t="shared" si="80"/>
        <v>0</v>
      </c>
      <c r="AP28" s="15">
        <f t="shared" si="81"/>
        <v>0</v>
      </c>
      <c r="AQ28" s="42"/>
      <c r="AU28" s="41"/>
      <c r="AV28" s="73"/>
      <c r="AW28" s="75">
        <f t="shared" si="82"/>
      </c>
      <c r="AX28" s="2">
        <f t="shared" si="83"/>
      </c>
      <c r="AY28" s="2">
        <f t="shared" si="84"/>
      </c>
      <c r="AZ28" s="12">
        <f t="shared" si="85"/>
      </c>
      <c r="BB28" s="4" t="str">
        <f t="shared" si="86"/>
        <v>0</v>
      </c>
      <c r="BC28" s="35" t="str">
        <f t="shared" si="87"/>
        <v>0</v>
      </c>
      <c r="BD28" s="15">
        <f t="shared" si="88"/>
      </c>
      <c r="BE28" s="17">
        <f t="shared" si="89"/>
      </c>
      <c r="BF28" s="17">
        <f t="shared" si="89"/>
      </c>
      <c r="BG28" s="17">
        <f t="shared" si="89"/>
      </c>
      <c r="BH28" s="19">
        <f t="shared" si="89"/>
      </c>
      <c r="BL28" s="15">
        <f t="shared" si="90"/>
        <v>0</v>
      </c>
      <c r="BM28" s="15">
        <f t="shared" si="91"/>
        <v>0</v>
      </c>
      <c r="BN28" s="15">
        <f t="shared" si="92"/>
        <v>0</v>
      </c>
      <c r="BO28" s="15">
        <f t="shared" si="93"/>
        <v>0</v>
      </c>
      <c r="BQ28" s="15">
        <f t="shared" si="94"/>
        <v>0</v>
      </c>
      <c r="BR28" s="15">
        <f t="shared" si="95"/>
        <v>0</v>
      </c>
      <c r="BS28" s="15">
        <f t="shared" si="96"/>
        <v>0</v>
      </c>
      <c r="BT28" s="15">
        <f t="shared" si="97"/>
        <v>0</v>
      </c>
      <c r="BV28" s="15">
        <f t="shared" si="98"/>
        <v>0</v>
      </c>
      <c r="BW28" s="15">
        <f t="shared" si="99"/>
        <v>0</v>
      </c>
      <c r="BX28" s="15">
        <f t="shared" si="100"/>
        <v>0</v>
      </c>
      <c r="BY28" s="15">
        <f t="shared" si="101"/>
        <v>0</v>
      </c>
      <c r="CA28" s="15">
        <f t="shared" si="102"/>
        <v>0</v>
      </c>
      <c r="CB28" s="15">
        <f t="shared" si="103"/>
        <v>0</v>
      </c>
      <c r="CC28" s="15">
        <f t="shared" si="104"/>
        <v>0</v>
      </c>
      <c r="CD28" s="15">
        <f t="shared" si="105"/>
        <v>0</v>
      </c>
      <c r="CF28" s="15">
        <f t="shared" si="106"/>
        <v>0</v>
      </c>
      <c r="CG28" s="15">
        <f t="shared" si="107"/>
        <v>0</v>
      </c>
      <c r="CH28" s="15">
        <f t="shared" si="108"/>
        <v>0</v>
      </c>
      <c r="CI28" s="15">
        <f t="shared" si="109"/>
        <v>0</v>
      </c>
      <c r="CJ28" s="42"/>
    </row>
    <row r="29" spans="2:88" s="15" customFormat="1" ht="12.75">
      <c r="B29" s="41"/>
      <c r="C29" s="29"/>
      <c r="D29" s="18">
        <f>MID(C29,1,1)</f>
      </c>
      <c r="E29" s="2">
        <f t="shared" si="55"/>
      </c>
      <c r="F29" s="2">
        <f t="shared" si="56"/>
      </c>
      <c r="G29" s="12">
        <f t="shared" si="57"/>
      </c>
      <c r="I29" s="4" t="str">
        <f t="shared" si="58"/>
        <v>0</v>
      </c>
      <c r="J29" s="35" t="str">
        <f t="shared" si="59"/>
        <v>0</v>
      </c>
      <c r="K29" s="15">
        <f t="shared" si="60"/>
      </c>
      <c r="L29" s="17">
        <f t="shared" si="61"/>
      </c>
      <c r="M29" s="17">
        <f t="shared" si="61"/>
      </c>
      <c r="N29" s="17">
        <f t="shared" si="61"/>
      </c>
      <c r="O29" s="19">
        <f t="shared" si="61"/>
      </c>
      <c r="S29" s="15">
        <f t="shared" si="62"/>
        <v>0</v>
      </c>
      <c r="T29" s="15">
        <f t="shared" si="63"/>
        <v>0</v>
      </c>
      <c r="U29" s="15">
        <f t="shared" si="64"/>
        <v>0</v>
      </c>
      <c r="V29" s="15">
        <f t="shared" si="65"/>
        <v>0</v>
      </c>
      <c r="X29" s="15">
        <f t="shared" si="66"/>
        <v>0</v>
      </c>
      <c r="Y29" s="15">
        <f t="shared" si="67"/>
        <v>0</v>
      </c>
      <c r="Z29" s="15">
        <f t="shared" si="68"/>
        <v>0</v>
      </c>
      <c r="AA29" s="15">
        <f t="shared" si="69"/>
        <v>0</v>
      </c>
      <c r="AC29" s="15">
        <f t="shared" si="70"/>
        <v>0</v>
      </c>
      <c r="AD29" s="15">
        <f t="shared" si="71"/>
        <v>0</v>
      </c>
      <c r="AE29" s="15">
        <f t="shared" si="72"/>
        <v>0</v>
      </c>
      <c r="AF29" s="15">
        <f t="shared" si="73"/>
        <v>0</v>
      </c>
      <c r="AH29" s="15">
        <f t="shared" si="74"/>
        <v>0</v>
      </c>
      <c r="AI29" s="15">
        <f t="shared" si="75"/>
        <v>0</v>
      </c>
      <c r="AJ29" s="15">
        <f t="shared" si="76"/>
        <v>0</v>
      </c>
      <c r="AK29" s="15">
        <f t="shared" si="77"/>
        <v>0</v>
      </c>
      <c r="AM29" s="15">
        <f t="shared" si="78"/>
        <v>0</v>
      </c>
      <c r="AN29" s="15">
        <f t="shared" si="79"/>
        <v>0</v>
      </c>
      <c r="AO29" s="15">
        <f t="shared" si="80"/>
        <v>0</v>
      </c>
      <c r="AP29" s="15">
        <f t="shared" si="81"/>
        <v>0</v>
      </c>
      <c r="AQ29" s="42"/>
      <c r="AU29" s="41"/>
      <c r="AV29" s="73"/>
      <c r="AW29" s="75">
        <f t="shared" si="82"/>
      </c>
      <c r="AX29" s="2">
        <f t="shared" si="83"/>
      </c>
      <c r="AY29" s="2">
        <f t="shared" si="84"/>
      </c>
      <c r="AZ29" s="12">
        <f t="shared" si="85"/>
      </c>
      <c r="BB29" s="4" t="str">
        <f t="shared" si="86"/>
        <v>0</v>
      </c>
      <c r="BC29" s="35" t="str">
        <f t="shared" si="87"/>
        <v>0</v>
      </c>
      <c r="BD29" s="15">
        <f t="shared" si="88"/>
      </c>
      <c r="BE29" s="17">
        <f t="shared" si="89"/>
      </c>
      <c r="BF29" s="17">
        <f t="shared" si="89"/>
      </c>
      <c r="BG29" s="17">
        <f t="shared" si="89"/>
      </c>
      <c r="BH29" s="19">
        <f t="shared" si="89"/>
      </c>
      <c r="BL29" s="15">
        <f t="shared" si="90"/>
        <v>0</v>
      </c>
      <c r="BM29" s="15">
        <f t="shared" si="91"/>
        <v>0</v>
      </c>
      <c r="BN29" s="15">
        <f t="shared" si="92"/>
        <v>0</v>
      </c>
      <c r="BO29" s="15">
        <f t="shared" si="93"/>
        <v>0</v>
      </c>
      <c r="BQ29" s="15">
        <f t="shared" si="94"/>
        <v>0</v>
      </c>
      <c r="BR29" s="15">
        <f t="shared" si="95"/>
        <v>0</v>
      </c>
      <c r="BS29" s="15">
        <f t="shared" si="96"/>
        <v>0</v>
      </c>
      <c r="BT29" s="15">
        <f t="shared" si="97"/>
        <v>0</v>
      </c>
      <c r="BV29" s="15">
        <f t="shared" si="98"/>
        <v>0</v>
      </c>
      <c r="BW29" s="15">
        <f t="shared" si="99"/>
        <v>0</v>
      </c>
      <c r="BX29" s="15">
        <f t="shared" si="100"/>
        <v>0</v>
      </c>
      <c r="BY29" s="15">
        <f t="shared" si="101"/>
        <v>0</v>
      </c>
      <c r="CA29" s="15">
        <f t="shared" si="102"/>
        <v>0</v>
      </c>
      <c r="CB29" s="15">
        <f t="shared" si="103"/>
        <v>0</v>
      </c>
      <c r="CC29" s="15">
        <f t="shared" si="104"/>
        <v>0</v>
      </c>
      <c r="CD29" s="15">
        <f t="shared" si="105"/>
        <v>0</v>
      </c>
      <c r="CF29" s="15">
        <f t="shared" si="106"/>
        <v>0</v>
      </c>
      <c r="CG29" s="15">
        <f t="shared" si="107"/>
        <v>0</v>
      </c>
      <c r="CH29" s="15">
        <f t="shared" si="108"/>
        <v>0</v>
      </c>
      <c r="CI29" s="15">
        <f t="shared" si="109"/>
        <v>0</v>
      </c>
      <c r="CJ29" s="42"/>
    </row>
    <row r="30" spans="2:88" s="15" customFormat="1" ht="12.75">
      <c r="B30" s="41"/>
      <c r="C30" s="29"/>
      <c r="D30" s="18">
        <f>MID(C30,1,1)</f>
      </c>
      <c r="E30" s="2">
        <f t="shared" si="55"/>
      </c>
      <c r="F30" s="2">
        <f t="shared" si="56"/>
      </c>
      <c r="G30" s="12">
        <f t="shared" si="57"/>
      </c>
      <c r="I30" s="4" t="str">
        <f t="shared" si="58"/>
        <v>0</v>
      </c>
      <c r="J30" s="35" t="str">
        <f t="shared" si="59"/>
        <v>0</v>
      </c>
      <c r="K30" s="15">
        <f t="shared" si="60"/>
      </c>
      <c r="L30" s="17">
        <f t="shared" si="61"/>
      </c>
      <c r="M30" s="17">
        <f t="shared" si="61"/>
      </c>
      <c r="N30" s="17">
        <f t="shared" si="61"/>
      </c>
      <c r="O30" s="19">
        <f t="shared" si="61"/>
      </c>
      <c r="S30" s="15">
        <f t="shared" si="62"/>
        <v>0</v>
      </c>
      <c r="T30" s="15">
        <f t="shared" si="63"/>
        <v>0</v>
      </c>
      <c r="U30" s="15">
        <f t="shared" si="64"/>
        <v>0</v>
      </c>
      <c r="V30" s="15">
        <f t="shared" si="65"/>
        <v>0</v>
      </c>
      <c r="X30" s="15">
        <f t="shared" si="66"/>
        <v>0</v>
      </c>
      <c r="Y30" s="15">
        <f t="shared" si="67"/>
        <v>0</v>
      </c>
      <c r="Z30" s="15">
        <f t="shared" si="68"/>
        <v>0</v>
      </c>
      <c r="AA30" s="15">
        <f t="shared" si="69"/>
        <v>0</v>
      </c>
      <c r="AC30" s="15">
        <f t="shared" si="70"/>
        <v>0</v>
      </c>
      <c r="AD30" s="15">
        <f t="shared" si="71"/>
        <v>0</v>
      </c>
      <c r="AE30" s="15">
        <f t="shared" si="72"/>
        <v>0</v>
      </c>
      <c r="AF30" s="15">
        <f t="shared" si="73"/>
        <v>0</v>
      </c>
      <c r="AH30" s="15">
        <f t="shared" si="74"/>
        <v>0</v>
      </c>
      <c r="AI30" s="15">
        <f t="shared" si="75"/>
        <v>0</v>
      </c>
      <c r="AJ30" s="15">
        <f t="shared" si="76"/>
        <v>0</v>
      </c>
      <c r="AK30" s="15">
        <f t="shared" si="77"/>
        <v>0</v>
      </c>
      <c r="AM30" s="15">
        <f t="shared" si="78"/>
        <v>0</v>
      </c>
      <c r="AN30" s="15">
        <f t="shared" si="79"/>
        <v>0</v>
      </c>
      <c r="AO30" s="15">
        <f t="shared" si="80"/>
        <v>0</v>
      </c>
      <c r="AP30" s="15">
        <f t="shared" si="81"/>
        <v>0</v>
      </c>
      <c r="AQ30" s="42"/>
      <c r="AU30" s="41"/>
      <c r="AV30" s="73"/>
      <c r="AW30" s="75">
        <f t="shared" si="82"/>
      </c>
      <c r="AX30" s="2">
        <f t="shared" si="83"/>
      </c>
      <c r="AY30" s="2">
        <f t="shared" si="84"/>
      </c>
      <c r="AZ30" s="12">
        <f t="shared" si="85"/>
      </c>
      <c r="BB30" s="4" t="str">
        <f t="shared" si="86"/>
        <v>0</v>
      </c>
      <c r="BC30" s="35" t="str">
        <f t="shared" si="87"/>
        <v>0</v>
      </c>
      <c r="BD30" s="15">
        <f t="shared" si="88"/>
      </c>
      <c r="BE30" s="17">
        <f t="shared" si="89"/>
      </c>
      <c r="BF30" s="17">
        <f t="shared" si="89"/>
      </c>
      <c r="BG30" s="17">
        <f t="shared" si="89"/>
      </c>
      <c r="BH30" s="19">
        <f t="shared" si="89"/>
      </c>
      <c r="BL30" s="15">
        <f t="shared" si="90"/>
        <v>0</v>
      </c>
      <c r="BM30" s="15">
        <f t="shared" si="91"/>
        <v>0</v>
      </c>
      <c r="BN30" s="15">
        <f t="shared" si="92"/>
        <v>0</v>
      </c>
      <c r="BO30" s="15">
        <f t="shared" si="93"/>
        <v>0</v>
      </c>
      <c r="BQ30" s="15">
        <f t="shared" si="94"/>
        <v>0</v>
      </c>
      <c r="BR30" s="15">
        <f t="shared" si="95"/>
        <v>0</v>
      </c>
      <c r="BS30" s="15">
        <f t="shared" si="96"/>
        <v>0</v>
      </c>
      <c r="BT30" s="15">
        <f t="shared" si="97"/>
        <v>0</v>
      </c>
      <c r="BV30" s="15">
        <f t="shared" si="98"/>
        <v>0</v>
      </c>
      <c r="BW30" s="15">
        <f t="shared" si="99"/>
        <v>0</v>
      </c>
      <c r="BX30" s="15">
        <f t="shared" si="100"/>
        <v>0</v>
      </c>
      <c r="BY30" s="15">
        <f t="shared" si="101"/>
        <v>0</v>
      </c>
      <c r="CA30" s="15">
        <f t="shared" si="102"/>
        <v>0</v>
      </c>
      <c r="CB30" s="15">
        <f t="shared" si="103"/>
        <v>0</v>
      </c>
      <c r="CC30" s="15">
        <f t="shared" si="104"/>
        <v>0</v>
      </c>
      <c r="CD30" s="15">
        <f t="shared" si="105"/>
        <v>0</v>
      </c>
      <c r="CF30" s="15">
        <f t="shared" si="106"/>
        <v>0</v>
      </c>
      <c r="CG30" s="15">
        <f t="shared" si="107"/>
        <v>0</v>
      </c>
      <c r="CH30" s="15">
        <f t="shared" si="108"/>
        <v>0</v>
      </c>
      <c r="CI30" s="15">
        <f t="shared" si="109"/>
        <v>0</v>
      </c>
      <c r="CJ30" s="42"/>
    </row>
    <row r="31" spans="2:88" s="15" customFormat="1" ht="13.5" thickBot="1">
      <c r="B31" s="41"/>
      <c r="C31" s="30"/>
      <c r="D31" s="20">
        <f>MID(C31,1,1)</f>
      </c>
      <c r="E31" s="13">
        <f t="shared" si="55"/>
      </c>
      <c r="F31" s="13">
        <f t="shared" si="56"/>
      </c>
      <c r="G31" s="14">
        <f t="shared" si="57"/>
      </c>
      <c r="I31" s="5" t="str">
        <f t="shared" si="58"/>
        <v>0</v>
      </c>
      <c r="J31" s="36" t="str">
        <f t="shared" si="59"/>
        <v>0</v>
      </c>
      <c r="K31" s="15">
        <f t="shared" si="60"/>
      </c>
      <c r="L31" s="37">
        <f t="shared" si="61"/>
      </c>
      <c r="M31" s="37">
        <f t="shared" si="61"/>
      </c>
      <c r="N31" s="37">
        <f t="shared" si="61"/>
      </c>
      <c r="O31" s="22">
        <f t="shared" si="61"/>
      </c>
      <c r="S31" s="15">
        <f t="shared" si="62"/>
        <v>0</v>
      </c>
      <c r="T31" s="15">
        <f t="shared" si="63"/>
        <v>0</v>
      </c>
      <c r="U31" s="15">
        <f t="shared" si="64"/>
        <v>0</v>
      </c>
      <c r="V31" s="15">
        <f t="shared" si="65"/>
        <v>0</v>
      </c>
      <c r="X31" s="15">
        <f t="shared" si="66"/>
        <v>0</v>
      </c>
      <c r="Y31" s="15">
        <f t="shared" si="67"/>
        <v>0</v>
      </c>
      <c r="Z31" s="15">
        <f t="shared" si="68"/>
        <v>0</v>
      </c>
      <c r="AA31" s="15">
        <f t="shared" si="69"/>
        <v>0</v>
      </c>
      <c r="AC31" s="15">
        <f t="shared" si="70"/>
        <v>0</v>
      </c>
      <c r="AD31" s="15">
        <f t="shared" si="71"/>
        <v>0</v>
      </c>
      <c r="AE31" s="15">
        <f t="shared" si="72"/>
        <v>0</v>
      </c>
      <c r="AF31" s="15">
        <f t="shared" si="73"/>
        <v>0</v>
      </c>
      <c r="AH31" s="15">
        <f t="shared" si="74"/>
        <v>0</v>
      </c>
      <c r="AI31" s="15">
        <f t="shared" si="75"/>
        <v>0</v>
      </c>
      <c r="AJ31" s="15">
        <f t="shared" si="76"/>
        <v>0</v>
      </c>
      <c r="AK31" s="15">
        <f t="shared" si="77"/>
        <v>0</v>
      </c>
      <c r="AM31" s="15">
        <f t="shared" si="78"/>
        <v>0</v>
      </c>
      <c r="AN31" s="15">
        <f t="shared" si="79"/>
        <v>0</v>
      </c>
      <c r="AO31" s="15">
        <f t="shared" si="80"/>
        <v>0</v>
      </c>
      <c r="AP31" s="15">
        <f t="shared" si="81"/>
        <v>0</v>
      </c>
      <c r="AQ31" s="42"/>
      <c r="AU31" s="41"/>
      <c r="AV31" s="74"/>
      <c r="AW31" s="76">
        <f>MID(AV31,1,1)</f>
      </c>
      <c r="AX31" s="13">
        <f>MID(AV31,2,1)</f>
      </c>
      <c r="AY31" s="13">
        <f>MID(AV31,3,1)</f>
      </c>
      <c r="AZ31" s="14">
        <f>MID(AV31,4,1)</f>
      </c>
      <c r="BB31" s="5" t="str">
        <f t="shared" si="86"/>
        <v>0</v>
      </c>
      <c r="BC31" s="36" t="str">
        <f t="shared" si="87"/>
        <v>0</v>
      </c>
      <c r="BD31" s="15">
        <f t="shared" si="88"/>
      </c>
      <c r="BE31" s="37">
        <f t="shared" si="89"/>
      </c>
      <c r="BF31" s="37">
        <f t="shared" si="89"/>
      </c>
      <c r="BG31" s="37">
        <f t="shared" si="89"/>
      </c>
      <c r="BH31" s="22">
        <f t="shared" si="89"/>
      </c>
      <c r="BL31" s="15">
        <f t="shared" si="90"/>
        <v>0</v>
      </c>
      <c r="BM31" s="15">
        <f t="shared" si="91"/>
        <v>0</v>
      </c>
      <c r="BN31" s="15">
        <f t="shared" si="92"/>
        <v>0</v>
      </c>
      <c r="BO31" s="15">
        <f t="shared" si="93"/>
        <v>0</v>
      </c>
      <c r="BQ31" s="15">
        <f t="shared" si="94"/>
        <v>0</v>
      </c>
      <c r="BR31" s="15">
        <f t="shared" si="95"/>
        <v>0</v>
      </c>
      <c r="BS31" s="15">
        <f t="shared" si="96"/>
        <v>0</v>
      </c>
      <c r="BT31" s="15">
        <f t="shared" si="97"/>
        <v>0</v>
      </c>
      <c r="BV31" s="15">
        <f t="shared" si="98"/>
        <v>0</v>
      </c>
      <c r="BW31" s="15">
        <f t="shared" si="99"/>
        <v>0</v>
      </c>
      <c r="BX31" s="15">
        <f t="shared" si="100"/>
        <v>0</v>
      </c>
      <c r="BY31" s="15">
        <f t="shared" si="101"/>
        <v>0</v>
      </c>
      <c r="CA31" s="15">
        <f t="shared" si="102"/>
        <v>0</v>
      </c>
      <c r="CB31" s="15">
        <f t="shared" si="103"/>
        <v>0</v>
      </c>
      <c r="CC31" s="15">
        <f t="shared" si="104"/>
        <v>0</v>
      </c>
      <c r="CD31" s="15">
        <f t="shared" si="105"/>
        <v>0</v>
      </c>
      <c r="CF31" s="15">
        <f t="shared" si="106"/>
        <v>0</v>
      </c>
      <c r="CG31" s="15">
        <f t="shared" si="107"/>
        <v>0</v>
      </c>
      <c r="CH31" s="15">
        <f t="shared" si="108"/>
        <v>0</v>
      </c>
      <c r="CI31" s="15">
        <f t="shared" si="109"/>
        <v>0</v>
      </c>
      <c r="CJ31" s="42"/>
    </row>
    <row r="32" spans="2:88" s="15" customFormat="1" ht="12.75">
      <c r="B32" s="41"/>
      <c r="AQ32" s="42"/>
      <c r="AU32" s="41"/>
      <c r="CJ32" s="42"/>
    </row>
    <row r="33" spans="2:88" s="15" customFormat="1" ht="13.5" thickBot="1">
      <c r="B33" s="21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4"/>
      <c r="AU33" s="21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4"/>
    </row>
    <row r="34" spans="2:88" s="15" customFormat="1" ht="12.75">
      <c r="B34" s="41"/>
      <c r="I34" s="39"/>
      <c r="J34" s="39"/>
      <c r="AQ34" s="42"/>
      <c r="AU34" s="38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40"/>
    </row>
    <row r="35" spans="2:88" s="15" customFormat="1" ht="13.5" thickBot="1">
      <c r="B35" s="41"/>
      <c r="D35" s="31"/>
      <c r="E35" s="31"/>
      <c r="F35" s="31"/>
      <c r="G35" s="31"/>
      <c r="T35" s="15" t="s">
        <v>1</v>
      </c>
      <c r="Y35" s="15" t="s">
        <v>5</v>
      </c>
      <c r="AD35" s="15" t="s">
        <v>6</v>
      </c>
      <c r="AI35" s="15" t="s">
        <v>7</v>
      </c>
      <c r="AN35" s="15" t="s">
        <v>8</v>
      </c>
      <c r="AQ35" s="42"/>
      <c r="AU35" s="41"/>
      <c r="AW35" s="31"/>
      <c r="AX35" s="31"/>
      <c r="AY35" s="31"/>
      <c r="AZ35" s="31"/>
      <c r="BM35" s="15" t="s">
        <v>1</v>
      </c>
      <c r="BR35" s="15" t="s">
        <v>15</v>
      </c>
      <c r="BW35" s="15" t="s">
        <v>16</v>
      </c>
      <c r="CB35" s="15" t="s">
        <v>17</v>
      </c>
      <c r="CG35" s="15" t="s">
        <v>18</v>
      </c>
      <c r="CJ35" s="42"/>
    </row>
    <row r="36" spans="2:88" s="15" customFormat="1" ht="13.5" thickBot="1">
      <c r="B36" s="41"/>
      <c r="C36" s="26" t="s">
        <v>0</v>
      </c>
      <c r="D36" s="6" t="s">
        <v>9</v>
      </c>
      <c r="E36" s="7" t="s">
        <v>10</v>
      </c>
      <c r="F36" s="7" t="s">
        <v>10</v>
      </c>
      <c r="G36" s="8" t="s">
        <v>11</v>
      </c>
      <c r="AQ36" s="42"/>
      <c r="AU36" s="41"/>
      <c r="AV36" s="26" t="s">
        <v>0</v>
      </c>
      <c r="AW36" s="6" t="s">
        <v>9</v>
      </c>
      <c r="AX36" s="7" t="s">
        <v>10</v>
      </c>
      <c r="AY36" s="7" t="s">
        <v>10</v>
      </c>
      <c r="AZ36" s="8" t="s">
        <v>11</v>
      </c>
      <c r="CJ36" s="42"/>
    </row>
    <row r="37" spans="2:88" s="15" customFormat="1" ht="13.5" thickBot="1">
      <c r="B37" s="41"/>
      <c r="D37" s="23">
        <v>1</v>
      </c>
      <c r="E37" s="24">
        <v>2</v>
      </c>
      <c r="F37" s="24">
        <v>3</v>
      </c>
      <c r="G37" s="25">
        <v>4</v>
      </c>
      <c r="I37" s="26" t="s">
        <v>3</v>
      </c>
      <c r="J37" s="70" t="s">
        <v>4</v>
      </c>
      <c r="L37" s="23">
        <v>1</v>
      </c>
      <c r="M37" s="24">
        <v>2</v>
      </c>
      <c r="N37" s="24">
        <v>3</v>
      </c>
      <c r="O37" s="25">
        <v>4</v>
      </c>
      <c r="Q37" s="23" t="s">
        <v>12</v>
      </c>
      <c r="R37" s="25" t="s">
        <v>2</v>
      </c>
      <c r="AQ37" s="42"/>
      <c r="AU37" s="41"/>
      <c r="AW37" s="23">
        <v>1</v>
      </c>
      <c r="AX37" s="24">
        <v>2</v>
      </c>
      <c r="AY37" s="24">
        <v>3</v>
      </c>
      <c r="AZ37" s="25">
        <v>4</v>
      </c>
      <c r="BB37" s="32" t="s">
        <v>3</v>
      </c>
      <c r="BC37" s="33" t="s">
        <v>4</v>
      </c>
      <c r="BE37" s="23">
        <v>1</v>
      </c>
      <c r="BF37" s="24">
        <v>2</v>
      </c>
      <c r="BG37" s="24">
        <v>3</v>
      </c>
      <c r="BH37" s="25">
        <v>4</v>
      </c>
      <c r="BJ37" s="23" t="s">
        <v>12</v>
      </c>
      <c r="BK37" s="25" t="s">
        <v>2</v>
      </c>
      <c r="CJ37" s="42"/>
    </row>
    <row r="38" spans="2:88" s="15" customFormat="1" ht="13.5" thickBot="1">
      <c r="B38" s="41"/>
      <c r="C38" s="28"/>
      <c r="D38" s="18">
        <f>MID(C38,1,1)</f>
      </c>
      <c r="E38" s="2">
        <f aca="true" t="shared" si="110" ref="E38:E47">MID(C38,2,1)</f>
      </c>
      <c r="F38" s="2">
        <f aca="true" t="shared" si="111" ref="F38:F47">MID(C38,3,1)</f>
      </c>
      <c r="G38" s="12">
        <f aca="true" t="shared" si="112" ref="G38:G47">MID(C38,4,1)</f>
      </c>
      <c r="I38" s="19" t="str">
        <f aca="true" t="shared" si="113" ref="I38:I47">IF(LEN(C38)=4,SUM(S38:V38),"0")</f>
        <v>0</v>
      </c>
      <c r="J38" s="71" t="str">
        <f aca="true" t="shared" si="114" ref="J38:J47">IF(LEN(C38)=4,SUM(X38:AP38),"0")</f>
        <v>0</v>
      </c>
      <c r="K38" s="15">
        <f aca="true" t="shared" si="115" ref="K38:K47">IF(I38=4,"x","")</f>
      </c>
      <c r="L38" s="9">
        <f aca="true" t="shared" si="116" ref="L38:O47">IF(AND((LEN($C38)),$I38&gt;=L$37),"X",IF(AND((LEN($C38)),$J38&gt;=L$37-$I38),0,""))</f>
      </c>
      <c r="M38" s="9">
        <f t="shared" si="116"/>
      </c>
      <c r="N38" s="9">
        <f t="shared" si="116"/>
      </c>
      <c r="O38" s="3">
        <f t="shared" si="116"/>
      </c>
      <c r="Q38" s="37">
        <f>Q22+1</f>
        <v>3</v>
      </c>
      <c r="R38" s="46" t="str">
        <f>IF(ISNA(VLOOKUP(4,I38:K47,3,FALSE)),IF(COUNTA(C38:C47)=10,"Perdeu","A Adivinhar"),IF((VLOOKUP(4,I38:K47,3,FALSE)="x"),"Ganhou"))</f>
        <v>A Adivinhar</v>
      </c>
      <c r="S38" s="15">
        <f aca="true" t="shared" si="117" ref="S38:S47">IF(D$36=D38,1,0)</f>
        <v>0</v>
      </c>
      <c r="T38" s="15">
        <f aca="true" t="shared" si="118" ref="T38:T47">IF(E$36=E38,1,0)</f>
        <v>0</v>
      </c>
      <c r="U38" s="15">
        <f aca="true" t="shared" si="119" ref="U38:U47">IF(F$36=F38,1,0)</f>
        <v>0</v>
      </c>
      <c r="V38" s="15">
        <f aca="true" t="shared" si="120" ref="V38:V47">IF(G$36=G38,1,0)</f>
        <v>0</v>
      </c>
      <c r="X38" s="15">
        <f aca="true" t="shared" si="121" ref="X38:X47">IF($S38=0,IF($D38=D$36,1,0),0)</f>
        <v>0</v>
      </c>
      <c r="Y38" s="15">
        <f aca="true" t="shared" si="122" ref="Y38:Y47">IF(AND($S38=0,T38=0),IF($D38=E$36,IF(SUM($X38)=0,1,0),0),0)</f>
        <v>0</v>
      </c>
      <c r="Z38" s="15">
        <f aca="true" t="shared" si="123" ref="Z38:Z47">IF(AND($S38=0,U38=0),IF($D38=F$36,IF(SUM($X38:$Y38)=0,1,0),0),0)</f>
        <v>0</v>
      </c>
      <c r="AA38" s="15">
        <f aca="true" t="shared" si="124" ref="AA38:AA47">IF(AND($S38=0,V38=0),IF($D38=G$36,IF(SUM($X38:$Z38)=0,1,0),0),0)</f>
        <v>0</v>
      </c>
      <c r="AC38" s="15">
        <f aca="true" t="shared" si="125" ref="AC38:AC47">IF(AND($T38=0,S38=0),IF($E38=D$36,IF(X38=0,1,0),0),0)</f>
        <v>0</v>
      </c>
      <c r="AD38" s="15">
        <f aca="true" t="shared" si="126" ref="AD38:AD47">IF($T38=0,IF($E38=E$36,IF(Y38=0,IF(SUM(AC38)=0,1,0),0),0),0)</f>
        <v>0</v>
      </c>
      <c r="AE38" s="15">
        <f aca="true" t="shared" si="127" ref="AE38:AE47">IF(AND($T38=0,U38=0),IF($E38=F$36,IF(AND(Z38=0,SUM(AC38:AD38)=0),1,0),0),0)</f>
        <v>0</v>
      </c>
      <c r="AF38" s="15">
        <f aca="true" t="shared" si="128" ref="AF38:AF47">IF(AND($T38=0,U38=0),IF($E38=G$36,IF(AND(AA38=0,SUM(AC38:AE38)=0),1,0),0),0)</f>
        <v>0</v>
      </c>
      <c r="AH38" s="15">
        <f aca="true" t="shared" si="129" ref="AH38:AH47">IF(AND($U38=0,S38=0),IF($F38=D$36,IF(AND(X38=0,AC38=0),1,0),0),0)</f>
        <v>0</v>
      </c>
      <c r="AI38" s="15">
        <f aca="true" t="shared" si="130" ref="AI38:AI47">IF(AND($U38=0,T38=0),IF($F38=E$36,IF(AND(AND(Y38=0,AD38=0),SUM(AH38)=0),1,0),0),0)</f>
        <v>0</v>
      </c>
      <c r="AJ38" s="15">
        <f aca="true" t="shared" si="131" ref="AJ38:AJ47">IF($U38=0,IF($F38=F$36,IF(AND(AND(Z38=0,AE38=0),SUM(AH38:AI38)=0),1,0),0),0)</f>
        <v>0</v>
      </c>
      <c r="AK38" s="15">
        <f aca="true" t="shared" si="132" ref="AK38:AK47">IF(AND($U38=0,V38=0),IF($F38=G$36,IF(AND(AND(AA38=0,AF38=0),SUM(AH38:AJ38)=0),1,0),0),0)</f>
        <v>0</v>
      </c>
      <c r="AM38" s="15">
        <f aca="true" t="shared" si="133" ref="AM38:AM47">IF(AND($V38=0,S38=0),IF($G38=D$36,IF(AND(AND(X38=0,AC38=0),AH38=0),1,0),0),0)</f>
        <v>0</v>
      </c>
      <c r="AN38" s="15">
        <f aca="true" t="shared" si="134" ref="AN38:AN47">IF(AND($V38=0,T38=0),IF($G38=E$36,IF(AND(AND(AND(Y38=0,AD38=0),AI38=0),SUM(AM38)=0),1,0),0),0)</f>
        <v>0</v>
      </c>
      <c r="AO38" s="15">
        <f aca="true" t="shared" si="135" ref="AO38:AO47">IF(AND($V38=0,U38=0),IF($G38=F$36,IF(AND(AND(AND(Z38=0,AE38=0),AJ38=0),SUM(AM38:AN38)=0),1,0),0),0)</f>
        <v>0</v>
      </c>
      <c r="AP38" s="15">
        <f aca="true" t="shared" si="136" ref="AP38:AP47">IF($V38=0,IF($G38=G$36,IF(AND(AND(AND(AA38=0,AF38=0),AK38=0),SUM(AM38:AO38)=0),1,0),0),0)</f>
        <v>0</v>
      </c>
      <c r="AQ38" s="42"/>
      <c r="AU38" s="41"/>
      <c r="AV38" s="28"/>
      <c r="AW38" s="18">
        <f aca="true" t="shared" si="137" ref="AW38:AW47">MID(AV38,1,1)</f>
      </c>
      <c r="AX38" s="2">
        <f aca="true" t="shared" si="138" ref="AX38:AX47">MID(AV38,2,1)</f>
      </c>
      <c r="AY38" s="2">
        <f aca="true" t="shared" si="139" ref="AY38:AY47">MID(AV38,3,1)</f>
      </c>
      <c r="AZ38" s="12">
        <f aca="true" t="shared" si="140" ref="AZ38:AZ47">MID(AV38,4,1)</f>
      </c>
      <c r="BB38" s="3" t="str">
        <f aca="true" t="shared" si="141" ref="BB38:BB47">IF(LEN(AV38)&lt;4,"0",SUM(BL38:BO38))</f>
        <v>0</v>
      </c>
      <c r="BC38" s="34" t="str">
        <f aca="true" t="shared" si="142" ref="BC38:BC47">IF(LEN(AV38)&lt;4,"0",SUM(BQ38:CI38))</f>
        <v>0</v>
      </c>
      <c r="BD38" s="15">
        <f aca="true" t="shared" si="143" ref="BD38:BD47">IF(BB38=4,"x","")</f>
      </c>
      <c r="BE38" s="9">
        <f aca="true" t="shared" si="144" ref="BE38:BH47">IF(AND((LEN($AV38)),$BB38&gt;=BE$37),"X",IF(AND((LEN($AV38)),$BC38&gt;=BE$37-$BB38),0,""))</f>
      </c>
      <c r="BF38" s="9">
        <f t="shared" si="144"/>
      </c>
      <c r="BG38" s="9">
        <f t="shared" si="144"/>
      </c>
      <c r="BH38" s="3">
        <f t="shared" si="144"/>
      </c>
      <c r="BJ38" s="37">
        <f>BJ22+1</f>
        <v>3</v>
      </c>
      <c r="BK38" s="46" t="str">
        <f>IF(ISNA(VLOOKUP(4,BB38:BD47,3,FALSE)),IF(COUNTA(AV38:AV47)=10,"Perdeu","A Adivinhar"),IF((VLOOKUP(4,BB38:BD47,3,FALSE)="x"),"Ganhou"))</f>
        <v>A Adivinhar</v>
      </c>
      <c r="BL38" s="15">
        <f aca="true" t="shared" si="145" ref="BL38:BL47">IF(AW$36=AW38,1,0)</f>
        <v>0</v>
      </c>
      <c r="BM38" s="15">
        <f aca="true" t="shared" si="146" ref="BM38:BM47">IF(AX$36=AX38,1,0)</f>
        <v>0</v>
      </c>
      <c r="BN38" s="15">
        <f aca="true" t="shared" si="147" ref="BN38:BN47">IF(AY$36=AY38,1,0)</f>
        <v>0</v>
      </c>
      <c r="BO38" s="15">
        <f aca="true" t="shared" si="148" ref="BO38:BO47">IF(AZ$36=AZ38,1,0)</f>
        <v>0</v>
      </c>
      <c r="BQ38" s="15">
        <f aca="true" t="shared" si="149" ref="BQ38:BQ47">IF($BL38=0,0,0)</f>
        <v>0</v>
      </c>
      <c r="BR38" s="15">
        <f aca="true" t="shared" si="150" ref="BR38:BR47">IF(AND($BL38=0,BM38=0),IF($AW38=AX$36,IF(SUM($BQ38)=0,1,0),0),0)</f>
        <v>0</v>
      </c>
      <c r="BS38" s="15">
        <f aca="true" t="shared" si="151" ref="BS38:BS47">IF(AND($BL38=0,BN38=0),IF($AW38=AY$36,IF(SUM($BQ38:$BR38)=0,1,0),0),0)</f>
        <v>0</v>
      </c>
      <c r="BT38" s="15">
        <f aca="true" t="shared" si="152" ref="BT38:BT47">IF(AND($BL38=0,BO38=0),IF($AW38=AZ$36,IF(SUM($BQ38:$BS38)=0,1,0),0),0)</f>
        <v>0</v>
      </c>
      <c r="BV38" s="15">
        <f aca="true" t="shared" si="153" ref="BV38:BV47">IF(AND($BM38=0,BL38=0),IF($AX38=AW$36,IF(BQ38=0,1,0),0),0)</f>
        <v>0</v>
      </c>
      <c r="BW38" s="15">
        <f aca="true" t="shared" si="154" ref="BW38:BW47">IF($BM38=0,0,0)</f>
        <v>0</v>
      </c>
      <c r="BX38" s="15">
        <f aca="true" t="shared" si="155" ref="BX38:BX47">IF(AND($BM38=0,BN38=0),IF($AX38=AY$36,IF(AND(BS38=0,SUM(BV38:BW38)=0),1,0),0),0)</f>
        <v>0</v>
      </c>
      <c r="BY38" s="15">
        <f aca="true" t="shared" si="156" ref="BY38:BY47">IF(AND($BM38=0,BN38=0),IF($AX38=AZ$36,IF(AND(BT38=0,SUM(BV38:BX38)=0),1,0),0),0)</f>
        <v>0</v>
      </c>
      <c r="CA38" s="15">
        <f aca="true" t="shared" si="157" ref="CA38:CA47">IF(AND($BN38=0,BL38=0),IF($AY38=AW$36,IF(AND(BQ38=0,BV38=0),1,0),0),0)</f>
        <v>0</v>
      </c>
      <c r="CB38" s="15">
        <f aca="true" t="shared" si="158" ref="CB38:CB47">IF(AND($BN38=0,BM38=0),IF($AY38=AX$36,IF(AND(AND(BR38=0,BW38=0),SUM(CA38)=0),1,0),0),0)</f>
        <v>0</v>
      </c>
      <c r="CC38" s="15">
        <f aca="true" t="shared" si="159" ref="CC38:CC47">IF($BN38=0,0,0)</f>
        <v>0</v>
      </c>
      <c r="CD38" s="15">
        <f aca="true" t="shared" si="160" ref="CD38:CD47">IF(AND($BN38=0,BO38=0),IF($AY38=AZ$36,IF(AND(AND(BT38=0,BY38=0),SUM(CA38:CC38)=0),1,0),0),0)</f>
        <v>0</v>
      </c>
      <c r="CF38" s="15">
        <f aca="true" t="shared" si="161" ref="CF38:CF47">IF(AND($BO38=0,BL38=0),IF($AZ38=AW$36,IF(AND(AND(BQ38=0,BV38=0),CA38=0),1,0),0),0)</f>
        <v>0</v>
      </c>
      <c r="CG38" s="15">
        <f aca="true" t="shared" si="162" ref="CG38:CG47">IF(AND($BO38=0,BM38=0),IF($AZ38=AX$36,IF(AND(AND(AND(BR38=0,BW38=0),CB38=0),SUM(CF38)=0),1,0),0),0)</f>
        <v>0</v>
      </c>
      <c r="CH38" s="15">
        <f aca="true" t="shared" si="163" ref="CH38:CH47">IF(AND($BO38=0,BN38=0),IF($AZ38=AY$36,IF(AND(AND(AND(BS38=0,BX38=0),CC38=0),SUM(CF38:CG38)=0),1,0),0),0)</f>
        <v>0</v>
      </c>
      <c r="CI38" s="15">
        <f aca="true" t="shared" si="164" ref="CI38:CI47">IF($BO38=0,0,0)</f>
        <v>0</v>
      </c>
      <c r="CJ38" s="42"/>
    </row>
    <row r="39" spans="2:88" s="15" customFormat="1" ht="13.5" thickBot="1">
      <c r="B39" s="41"/>
      <c r="C39" s="29"/>
      <c r="D39" s="18">
        <f>MID(C39,1,1)</f>
      </c>
      <c r="E39" s="2">
        <f t="shared" si="110"/>
      </c>
      <c r="F39" s="2">
        <f t="shared" si="111"/>
      </c>
      <c r="G39" s="12">
        <f t="shared" si="112"/>
      </c>
      <c r="I39" s="4" t="str">
        <f t="shared" si="113"/>
        <v>0</v>
      </c>
      <c r="J39" s="35" t="str">
        <f t="shared" si="114"/>
        <v>0</v>
      </c>
      <c r="K39" s="15">
        <f t="shared" si="115"/>
      </c>
      <c r="L39" s="17">
        <f t="shared" si="116"/>
      </c>
      <c r="M39" s="17">
        <f t="shared" si="116"/>
      </c>
      <c r="N39" s="17">
        <f t="shared" si="116"/>
      </c>
      <c r="O39" s="19">
        <f t="shared" si="116"/>
      </c>
      <c r="R39" s="26" t="s">
        <v>21</v>
      </c>
      <c r="S39" s="15">
        <f t="shared" si="117"/>
        <v>0</v>
      </c>
      <c r="T39" s="15">
        <f t="shared" si="118"/>
        <v>0</v>
      </c>
      <c r="U39" s="15">
        <f t="shared" si="119"/>
        <v>0</v>
      </c>
      <c r="V39" s="15">
        <f t="shared" si="120"/>
        <v>0</v>
      </c>
      <c r="X39" s="15">
        <f t="shared" si="121"/>
        <v>0</v>
      </c>
      <c r="Y39" s="15">
        <f t="shared" si="122"/>
        <v>0</v>
      </c>
      <c r="Z39" s="15">
        <f t="shared" si="123"/>
        <v>0</v>
      </c>
      <c r="AA39" s="15">
        <f t="shared" si="124"/>
        <v>0</v>
      </c>
      <c r="AC39" s="15">
        <f t="shared" si="125"/>
        <v>0</v>
      </c>
      <c r="AD39" s="15">
        <f t="shared" si="126"/>
        <v>0</v>
      </c>
      <c r="AE39" s="15">
        <f t="shared" si="127"/>
        <v>0</v>
      </c>
      <c r="AF39" s="15">
        <f t="shared" si="128"/>
        <v>0</v>
      </c>
      <c r="AH39" s="15">
        <f t="shared" si="129"/>
        <v>0</v>
      </c>
      <c r="AI39" s="15">
        <f t="shared" si="130"/>
        <v>0</v>
      </c>
      <c r="AJ39" s="15">
        <f t="shared" si="131"/>
        <v>0</v>
      </c>
      <c r="AK39" s="15">
        <f t="shared" si="132"/>
        <v>0</v>
      </c>
      <c r="AM39" s="15">
        <f t="shared" si="133"/>
        <v>0</v>
      </c>
      <c r="AN39" s="15">
        <f t="shared" si="134"/>
        <v>0</v>
      </c>
      <c r="AO39" s="15">
        <f t="shared" si="135"/>
        <v>0</v>
      </c>
      <c r="AP39" s="15">
        <f t="shared" si="136"/>
        <v>0</v>
      </c>
      <c r="AQ39" s="42"/>
      <c r="AU39" s="41"/>
      <c r="AV39" s="29"/>
      <c r="AW39" s="18">
        <f t="shared" si="137"/>
      </c>
      <c r="AX39" s="2">
        <f t="shared" si="138"/>
      </c>
      <c r="AY39" s="2">
        <f t="shared" si="139"/>
      </c>
      <c r="AZ39" s="12">
        <f t="shared" si="140"/>
      </c>
      <c r="BB39" s="4" t="str">
        <f t="shared" si="141"/>
        <v>0</v>
      </c>
      <c r="BC39" s="35" t="str">
        <f t="shared" si="142"/>
        <v>0</v>
      </c>
      <c r="BD39" s="15">
        <f t="shared" si="143"/>
      </c>
      <c r="BE39" s="17">
        <f t="shared" si="144"/>
      </c>
      <c r="BF39" s="17">
        <f t="shared" si="144"/>
      </c>
      <c r="BG39" s="17">
        <f t="shared" si="144"/>
      </c>
      <c r="BH39" s="19">
        <f t="shared" si="144"/>
      </c>
      <c r="BK39" s="26" t="s">
        <v>21</v>
      </c>
      <c r="BL39" s="15">
        <f t="shared" si="145"/>
        <v>0</v>
      </c>
      <c r="BM39" s="15">
        <f t="shared" si="146"/>
        <v>0</v>
      </c>
      <c r="BN39" s="15">
        <f t="shared" si="147"/>
        <v>0</v>
      </c>
      <c r="BO39" s="15">
        <f t="shared" si="148"/>
        <v>0</v>
      </c>
      <c r="BQ39" s="15">
        <f t="shared" si="149"/>
        <v>0</v>
      </c>
      <c r="BR39" s="15">
        <f t="shared" si="150"/>
        <v>0</v>
      </c>
      <c r="BS39" s="15">
        <f t="shared" si="151"/>
        <v>0</v>
      </c>
      <c r="BT39" s="15">
        <f t="shared" si="152"/>
        <v>0</v>
      </c>
      <c r="BV39" s="15">
        <f t="shared" si="153"/>
        <v>0</v>
      </c>
      <c r="BW39" s="15">
        <f t="shared" si="154"/>
        <v>0</v>
      </c>
      <c r="BX39" s="15">
        <f t="shared" si="155"/>
        <v>0</v>
      </c>
      <c r="BY39" s="15">
        <f t="shared" si="156"/>
        <v>0</v>
      </c>
      <c r="CA39" s="15">
        <f t="shared" si="157"/>
        <v>0</v>
      </c>
      <c r="CB39" s="15">
        <f t="shared" si="158"/>
        <v>0</v>
      </c>
      <c r="CC39" s="15">
        <f t="shared" si="159"/>
        <v>0</v>
      </c>
      <c r="CD39" s="15">
        <f t="shared" si="160"/>
        <v>0</v>
      </c>
      <c r="CF39" s="15">
        <f t="shared" si="161"/>
        <v>0</v>
      </c>
      <c r="CG39" s="15">
        <f t="shared" si="162"/>
        <v>0</v>
      </c>
      <c r="CH39" s="15">
        <f t="shared" si="163"/>
        <v>0</v>
      </c>
      <c r="CI39" s="15">
        <f t="shared" si="164"/>
        <v>0</v>
      </c>
      <c r="CJ39" s="42"/>
    </row>
    <row r="40" spans="2:88" s="15" customFormat="1" ht="13.5" thickBot="1">
      <c r="B40" s="41"/>
      <c r="C40" s="29"/>
      <c r="D40" s="18">
        <f>MID(C40,1,1)</f>
      </c>
      <c r="E40" s="2">
        <f t="shared" si="110"/>
      </c>
      <c r="F40" s="2">
        <f t="shared" si="111"/>
      </c>
      <c r="G40" s="12">
        <f t="shared" si="112"/>
      </c>
      <c r="I40" s="4" t="str">
        <f t="shared" si="113"/>
        <v>0</v>
      </c>
      <c r="J40" s="35" t="str">
        <f t="shared" si="114"/>
        <v>0</v>
      </c>
      <c r="K40" s="15">
        <f t="shared" si="115"/>
      </c>
      <c r="L40" s="17">
        <f t="shared" si="116"/>
      </c>
      <c r="M40" s="17">
        <f t="shared" si="116"/>
      </c>
      <c r="N40" s="17">
        <f t="shared" si="116"/>
      </c>
      <c r="O40" s="19">
        <f t="shared" si="116"/>
      </c>
      <c r="R40" s="22" t="str">
        <f>'Tabuleiros de Jogo'!AS$6</f>
        <v>Alex</v>
      </c>
      <c r="S40" s="15">
        <f t="shared" si="117"/>
        <v>0</v>
      </c>
      <c r="T40" s="15">
        <f t="shared" si="118"/>
        <v>0</v>
      </c>
      <c r="U40" s="15">
        <f t="shared" si="119"/>
        <v>0</v>
      </c>
      <c r="V40" s="15">
        <f t="shared" si="120"/>
        <v>0</v>
      </c>
      <c r="X40" s="15">
        <f t="shared" si="121"/>
        <v>0</v>
      </c>
      <c r="Y40" s="15">
        <f t="shared" si="122"/>
        <v>0</v>
      </c>
      <c r="Z40" s="15">
        <f t="shared" si="123"/>
        <v>0</v>
      </c>
      <c r="AA40" s="15">
        <f t="shared" si="124"/>
        <v>0</v>
      </c>
      <c r="AC40" s="15">
        <f t="shared" si="125"/>
        <v>0</v>
      </c>
      <c r="AD40" s="15">
        <f t="shared" si="126"/>
        <v>0</v>
      </c>
      <c r="AE40" s="15">
        <f t="shared" si="127"/>
        <v>0</v>
      </c>
      <c r="AF40" s="15">
        <f t="shared" si="128"/>
        <v>0</v>
      </c>
      <c r="AH40" s="15">
        <f t="shared" si="129"/>
        <v>0</v>
      </c>
      <c r="AI40" s="15">
        <f t="shared" si="130"/>
        <v>0</v>
      </c>
      <c r="AJ40" s="15">
        <f t="shared" si="131"/>
        <v>0</v>
      </c>
      <c r="AK40" s="15">
        <f t="shared" si="132"/>
        <v>0</v>
      </c>
      <c r="AM40" s="15">
        <f t="shared" si="133"/>
        <v>0</v>
      </c>
      <c r="AN40" s="15">
        <f t="shared" si="134"/>
        <v>0</v>
      </c>
      <c r="AO40" s="15">
        <f t="shared" si="135"/>
        <v>0</v>
      </c>
      <c r="AP40" s="15">
        <f t="shared" si="136"/>
        <v>0</v>
      </c>
      <c r="AQ40" s="42"/>
      <c r="AU40" s="41"/>
      <c r="AV40" s="29"/>
      <c r="AW40" s="18">
        <f t="shared" si="137"/>
      </c>
      <c r="AX40" s="2">
        <f t="shared" si="138"/>
      </c>
      <c r="AY40" s="2">
        <f t="shared" si="139"/>
      </c>
      <c r="AZ40" s="12">
        <f t="shared" si="140"/>
      </c>
      <c r="BB40" s="4" t="str">
        <f t="shared" si="141"/>
        <v>0</v>
      </c>
      <c r="BC40" s="35" t="str">
        <f t="shared" si="142"/>
        <v>0</v>
      </c>
      <c r="BD40" s="15">
        <f t="shared" si="143"/>
      </c>
      <c r="BE40" s="17">
        <f t="shared" si="144"/>
      </c>
      <c r="BF40" s="17">
        <f t="shared" si="144"/>
      </c>
      <c r="BG40" s="17">
        <f t="shared" si="144"/>
      </c>
      <c r="BH40" s="19">
        <f t="shared" si="144"/>
      </c>
      <c r="BK40" s="51" t="str">
        <f>'Tabuleiros de Jogo'!AS$8</f>
        <v>Filipe</v>
      </c>
      <c r="BL40" s="15">
        <f t="shared" si="145"/>
        <v>0</v>
      </c>
      <c r="BM40" s="15">
        <f t="shared" si="146"/>
        <v>0</v>
      </c>
      <c r="BN40" s="15">
        <f t="shared" si="147"/>
        <v>0</v>
      </c>
      <c r="BO40" s="15">
        <f t="shared" si="148"/>
        <v>0</v>
      </c>
      <c r="BQ40" s="15">
        <f t="shared" si="149"/>
        <v>0</v>
      </c>
      <c r="BR40" s="15">
        <f t="shared" si="150"/>
        <v>0</v>
      </c>
      <c r="BS40" s="15">
        <f t="shared" si="151"/>
        <v>0</v>
      </c>
      <c r="BT40" s="15">
        <f t="shared" si="152"/>
        <v>0</v>
      </c>
      <c r="BV40" s="15">
        <f t="shared" si="153"/>
        <v>0</v>
      </c>
      <c r="BW40" s="15">
        <f t="shared" si="154"/>
        <v>0</v>
      </c>
      <c r="BX40" s="15">
        <f t="shared" si="155"/>
        <v>0</v>
      </c>
      <c r="BY40" s="15">
        <f t="shared" si="156"/>
        <v>0</v>
      </c>
      <c r="CA40" s="15">
        <f t="shared" si="157"/>
        <v>0</v>
      </c>
      <c r="CB40" s="15">
        <f t="shared" si="158"/>
        <v>0</v>
      </c>
      <c r="CC40" s="15">
        <f t="shared" si="159"/>
        <v>0</v>
      </c>
      <c r="CD40" s="15">
        <f t="shared" si="160"/>
        <v>0</v>
      </c>
      <c r="CF40" s="15">
        <f t="shared" si="161"/>
        <v>0</v>
      </c>
      <c r="CG40" s="15">
        <f t="shared" si="162"/>
        <v>0</v>
      </c>
      <c r="CH40" s="15">
        <f t="shared" si="163"/>
        <v>0</v>
      </c>
      <c r="CI40" s="15">
        <f t="shared" si="164"/>
        <v>0</v>
      </c>
      <c r="CJ40" s="42"/>
    </row>
    <row r="41" spans="2:88" s="15" customFormat="1" ht="12.75">
      <c r="B41" s="41"/>
      <c r="C41" s="29"/>
      <c r="D41" s="18">
        <f>MID(C41,1,1)</f>
      </c>
      <c r="E41" s="2">
        <f t="shared" si="110"/>
      </c>
      <c r="F41" s="2">
        <f t="shared" si="111"/>
      </c>
      <c r="G41" s="12">
        <f t="shared" si="112"/>
      </c>
      <c r="I41" s="4" t="str">
        <f t="shared" si="113"/>
        <v>0</v>
      </c>
      <c r="J41" s="35" t="str">
        <f t="shared" si="114"/>
        <v>0</v>
      </c>
      <c r="K41" s="15">
        <f t="shared" si="115"/>
      </c>
      <c r="L41" s="17">
        <f t="shared" si="116"/>
      </c>
      <c r="M41" s="17">
        <f t="shared" si="116"/>
      </c>
      <c r="N41" s="17">
        <f t="shared" si="116"/>
      </c>
      <c r="O41" s="19">
        <f t="shared" si="116"/>
      </c>
      <c r="S41" s="15">
        <f t="shared" si="117"/>
        <v>0</v>
      </c>
      <c r="T41" s="15">
        <f t="shared" si="118"/>
        <v>0</v>
      </c>
      <c r="U41" s="15">
        <f t="shared" si="119"/>
        <v>0</v>
      </c>
      <c r="V41" s="15">
        <f t="shared" si="120"/>
        <v>0</v>
      </c>
      <c r="X41" s="15">
        <f t="shared" si="121"/>
        <v>0</v>
      </c>
      <c r="Y41" s="15">
        <f t="shared" si="122"/>
        <v>0</v>
      </c>
      <c r="Z41" s="15">
        <f t="shared" si="123"/>
        <v>0</v>
      </c>
      <c r="AA41" s="15">
        <f t="shared" si="124"/>
        <v>0</v>
      </c>
      <c r="AC41" s="15">
        <f t="shared" si="125"/>
        <v>0</v>
      </c>
      <c r="AD41" s="15">
        <f t="shared" si="126"/>
        <v>0</v>
      </c>
      <c r="AE41" s="15">
        <f t="shared" si="127"/>
        <v>0</v>
      </c>
      <c r="AF41" s="15">
        <f t="shared" si="128"/>
        <v>0</v>
      </c>
      <c r="AH41" s="15">
        <f t="shared" si="129"/>
        <v>0</v>
      </c>
      <c r="AI41" s="15">
        <f t="shared" si="130"/>
        <v>0</v>
      </c>
      <c r="AJ41" s="15">
        <f t="shared" si="131"/>
        <v>0</v>
      </c>
      <c r="AK41" s="15">
        <f t="shared" si="132"/>
        <v>0</v>
      </c>
      <c r="AM41" s="15">
        <f t="shared" si="133"/>
        <v>0</v>
      </c>
      <c r="AN41" s="15">
        <f t="shared" si="134"/>
        <v>0</v>
      </c>
      <c r="AO41" s="15">
        <f t="shared" si="135"/>
        <v>0</v>
      </c>
      <c r="AP41" s="15">
        <f t="shared" si="136"/>
        <v>0</v>
      </c>
      <c r="AQ41" s="42"/>
      <c r="AU41" s="41"/>
      <c r="AV41" s="29"/>
      <c r="AW41" s="18">
        <f t="shared" si="137"/>
      </c>
      <c r="AX41" s="2">
        <f t="shared" si="138"/>
      </c>
      <c r="AY41" s="2">
        <f t="shared" si="139"/>
      </c>
      <c r="AZ41" s="12">
        <f t="shared" si="140"/>
      </c>
      <c r="BB41" s="4" t="str">
        <f t="shared" si="141"/>
        <v>0</v>
      </c>
      <c r="BC41" s="35" t="str">
        <f t="shared" si="142"/>
        <v>0</v>
      </c>
      <c r="BD41" s="15">
        <f t="shared" si="143"/>
      </c>
      <c r="BE41" s="17">
        <f t="shared" si="144"/>
      </c>
      <c r="BF41" s="17">
        <f t="shared" si="144"/>
      </c>
      <c r="BG41" s="17">
        <f t="shared" si="144"/>
      </c>
      <c r="BH41" s="19">
        <f t="shared" si="144"/>
      </c>
      <c r="BL41" s="15">
        <f t="shared" si="145"/>
        <v>0</v>
      </c>
      <c r="BM41" s="15">
        <f t="shared" si="146"/>
        <v>0</v>
      </c>
      <c r="BN41" s="15">
        <f t="shared" si="147"/>
        <v>0</v>
      </c>
      <c r="BO41" s="15">
        <f t="shared" si="148"/>
        <v>0</v>
      </c>
      <c r="BQ41" s="15">
        <f t="shared" si="149"/>
        <v>0</v>
      </c>
      <c r="BR41" s="15">
        <f t="shared" si="150"/>
        <v>0</v>
      </c>
      <c r="BS41" s="15">
        <f t="shared" si="151"/>
        <v>0</v>
      </c>
      <c r="BT41" s="15">
        <f t="shared" si="152"/>
        <v>0</v>
      </c>
      <c r="BV41" s="15">
        <f t="shared" si="153"/>
        <v>0</v>
      </c>
      <c r="BW41" s="15">
        <f t="shared" si="154"/>
        <v>0</v>
      </c>
      <c r="BX41" s="15">
        <f t="shared" si="155"/>
        <v>0</v>
      </c>
      <c r="BY41" s="15">
        <f t="shared" si="156"/>
        <v>0</v>
      </c>
      <c r="CA41" s="15">
        <f t="shared" si="157"/>
        <v>0</v>
      </c>
      <c r="CB41" s="15">
        <f t="shared" si="158"/>
        <v>0</v>
      </c>
      <c r="CC41" s="15">
        <f t="shared" si="159"/>
        <v>0</v>
      </c>
      <c r="CD41" s="15">
        <f t="shared" si="160"/>
        <v>0</v>
      </c>
      <c r="CF41" s="15">
        <f t="shared" si="161"/>
        <v>0</v>
      </c>
      <c r="CG41" s="15">
        <f t="shared" si="162"/>
        <v>0</v>
      </c>
      <c r="CH41" s="15">
        <f t="shared" si="163"/>
        <v>0</v>
      </c>
      <c r="CI41" s="15">
        <f t="shared" si="164"/>
        <v>0</v>
      </c>
      <c r="CJ41" s="42"/>
    </row>
    <row r="42" spans="2:88" s="15" customFormat="1" ht="12.75">
      <c r="B42" s="41"/>
      <c r="C42" s="29"/>
      <c r="D42" s="18">
        <f>MID(C42,1,1)</f>
      </c>
      <c r="E42" s="2">
        <f t="shared" si="110"/>
      </c>
      <c r="F42" s="2">
        <f t="shared" si="111"/>
      </c>
      <c r="G42" s="12">
        <f t="shared" si="112"/>
      </c>
      <c r="I42" s="4" t="str">
        <f t="shared" si="113"/>
        <v>0</v>
      </c>
      <c r="J42" s="35" t="str">
        <f t="shared" si="114"/>
        <v>0</v>
      </c>
      <c r="K42" s="15">
        <f t="shared" si="115"/>
      </c>
      <c r="L42" s="17">
        <f t="shared" si="116"/>
      </c>
      <c r="M42" s="17">
        <f t="shared" si="116"/>
      </c>
      <c r="N42" s="17">
        <f t="shared" si="116"/>
      </c>
      <c r="O42" s="19">
        <f t="shared" si="116"/>
      </c>
      <c r="S42" s="15">
        <f t="shared" si="117"/>
        <v>0</v>
      </c>
      <c r="T42" s="15">
        <f t="shared" si="118"/>
        <v>0</v>
      </c>
      <c r="U42" s="15">
        <f t="shared" si="119"/>
        <v>0</v>
      </c>
      <c r="V42" s="15">
        <f t="shared" si="120"/>
        <v>0</v>
      </c>
      <c r="X42" s="15">
        <f t="shared" si="121"/>
        <v>0</v>
      </c>
      <c r="Y42" s="15">
        <f t="shared" si="122"/>
        <v>0</v>
      </c>
      <c r="Z42" s="15">
        <f t="shared" si="123"/>
        <v>0</v>
      </c>
      <c r="AA42" s="15">
        <f t="shared" si="124"/>
        <v>0</v>
      </c>
      <c r="AC42" s="15">
        <f t="shared" si="125"/>
        <v>0</v>
      </c>
      <c r="AD42" s="15">
        <f t="shared" si="126"/>
        <v>0</v>
      </c>
      <c r="AE42" s="15">
        <f t="shared" si="127"/>
        <v>0</v>
      </c>
      <c r="AF42" s="15">
        <f t="shared" si="128"/>
        <v>0</v>
      </c>
      <c r="AH42" s="15">
        <f t="shared" si="129"/>
        <v>0</v>
      </c>
      <c r="AI42" s="15">
        <f t="shared" si="130"/>
        <v>0</v>
      </c>
      <c r="AJ42" s="15">
        <f t="shared" si="131"/>
        <v>0</v>
      </c>
      <c r="AK42" s="15">
        <f t="shared" si="132"/>
        <v>0</v>
      </c>
      <c r="AM42" s="15">
        <f t="shared" si="133"/>
        <v>0</v>
      </c>
      <c r="AN42" s="15">
        <f t="shared" si="134"/>
        <v>0</v>
      </c>
      <c r="AO42" s="15">
        <f t="shared" si="135"/>
        <v>0</v>
      </c>
      <c r="AP42" s="15">
        <f t="shared" si="136"/>
        <v>0</v>
      </c>
      <c r="AQ42" s="42"/>
      <c r="AU42" s="41"/>
      <c r="AV42" s="29"/>
      <c r="AW42" s="18">
        <f t="shared" si="137"/>
      </c>
      <c r="AX42" s="2">
        <f t="shared" si="138"/>
      </c>
      <c r="AY42" s="2">
        <f t="shared" si="139"/>
      </c>
      <c r="AZ42" s="12">
        <f t="shared" si="140"/>
      </c>
      <c r="BB42" s="4" t="str">
        <f t="shared" si="141"/>
        <v>0</v>
      </c>
      <c r="BC42" s="35" t="str">
        <f t="shared" si="142"/>
        <v>0</v>
      </c>
      <c r="BD42" s="15">
        <f t="shared" si="143"/>
      </c>
      <c r="BE42" s="17">
        <f t="shared" si="144"/>
      </c>
      <c r="BF42" s="17">
        <f t="shared" si="144"/>
      </c>
      <c r="BG42" s="17">
        <f t="shared" si="144"/>
      </c>
      <c r="BH42" s="19">
        <f t="shared" si="144"/>
      </c>
      <c r="BL42" s="15">
        <f t="shared" si="145"/>
        <v>0</v>
      </c>
      <c r="BM42" s="15">
        <f t="shared" si="146"/>
        <v>0</v>
      </c>
      <c r="BN42" s="15">
        <f t="shared" si="147"/>
        <v>0</v>
      </c>
      <c r="BO42" s="15">
        <f t="shared" si="148"/>
        <v>0</v>
      </c>
      <c r="BQ42" s="15">
        <f t="shared" si="149"/>
        <v>0</v>
      </c>
      <c r="BR42" s="15">
        <f t="shared" si="150"/>
        <v>0</v>
      </c>
      <c r="BS42" s="15">
        <f t="shared" si="151"/>
        <v>0</v>
      </c>
      <c r="BT42" s="15">
        <f t="shared" si="152"/>
        <v>0</v>
      </c>
      <c r="BV42" s="15">
        <f t="shared" si="153"/>
        <v>0</v>
      </c>
      <c r="BW42" s="15">
        <f t="shared" si="154"/>
        <v>0</v>
      </c>
      <c r="BX42" s="15">
        <f t="shared" si="155"/>
        <v>0</v>
      </c>
      <c r="BY42" s="15">
        <f t="shared" si="156"/>
        <v>0</v>
      </c>
      <c r="CA42" s="15">
        <f t="shared" si="157"/>
        <v>0</v>
      </c>
      <c r="CB42" s="15">
        <f t="shared" si="158"/>
        <v>0</v>
      </c>
      <c r="CC42" s="15">
        <f t="shared" si="159"/>
        <v>0</v>
      </c>
      <c r="CD42" s="15">
        <f t="shared" si="160"/>
        <v>0</v>
      </c>
      <c r="CF42" s="15">
        <f t="shared" si="161"/>
        <v>0</v>
      </c>
      <c r="CG42" s="15">
        <f t="shared" si="162"/>
        <v>0</v>
      </c>
      <c r="CH42" s="15">
        <f t="shared" si="163"/>
        <v>0</v>
      </c>
      <c r="CI42" s="15">
        <f t="shared" si="164"/>
        <v>0</v>
      </c>
      <c r="CJ42" s="42"/>
    </row>
    <row r="43" spans="2:88" s="15" customFormat="1" ht="12.75">
      <c r="B43" s="41"/>
      <c r="C43" s="29"/>
      <c r="D43" s="18">
        <f>MID(C43,1,1)</f>
      </c>
      <c r="E43" s="2">
        <f t="shared" si="110"/>
      </c>
      <c r="F43" s="2">
        <f t="shared" si="111"/>
      </c>
      <c r="G43" s="12">
        <f t="shared" si="112"/>
      </c>
      <c r="I43" s="4" t="str">
        <f t="shared" si="113"/>
        <v>0</v>
      </c>
      <c r="J43" s="35" t="str">
        <f t="shared" si="114"/>
        <v>0</v>
      </c>
      <c r="K43" s="15">
        <f t="shared" si="115"/>
      </c>
      <c r="L43" s="17">
        <f t="shared" si="116"/>
      </c>
      <c r="M43" s="17">
        <f t="shared" si="116"/>
      </c>
      <c r="N43" s="17">
        <f t="shared" si="116"/>
      </c>
      <c r="O43" s="19">
        <f t="shared" si="116"/>
      </c>
      <c r="S43" s="15">
        <f t="shared" si="117"/>
        <v>0</v>
      </c>
      <c r="T43" s="15">
        <f t="shared" si="118"/>
        <v>0</v>
      </c>
      <c r="U43" s="15">
        <f t="shared" si="119"/>
        <v>0</v>
      </c>
      <c r="V43" s="15">
        <f t="shared" si="120"/>
        <v>0</v>
      </c>
      <c r="X43" s="15">
        <f t="shared" si="121"/>
        <v>0</v>
      </c>
      <c r="Y43" s="15">
        <f t="shared" si="122"/>
        <v>0</v>
      </c>
      <c r="Z43" s="15">
        <f t="shared" si="123"/>
        <v>0</v>
      </c>
      <c r="AA43" s="15">
        <f t="shared" si="124"/>
        <v>0</v>
      </c>
      <c r="AC43" s="15">
        <f t="shared" si="125"/>
        <v>0</v>
      </c>
      <c r="AD43" s="15">
        <f t="shared" si="126"/>
        <v>0</v>
      </c>
      <c r="AE43" s="15">
        <f t="shared" si="127"/>
        <v>0</v>
      </c>
      <c r="AF43" s="15">
        <f t="shared" si="128"/>
        <v>0</v>
      </c>
      <c r="AH43" s="15">
        <f t="shared" si="129"/>
        <v>0</v>
      </c>
      <c r="AI43" s="15">
        <f t="shared" si="130"/>
        <v>0</v>
      </c>
      <c r="AJ43" s="15">
        <f t="shared" si="131"/>
        <v>0</v>
      </c>
      <c r="AK43" s="15">
        <f t="shared" si="132"/>
        <v>0</v>
      </c>
      <c r="AM43" s="15">
        <f t="shared" si="133"/>
        <v>0</v>
      </c>
      <c r="AN43" s="15">
        <f t="shared" si="134"/>
        <v>0</v>
      </c>
      <c r="AO43" s="15">
        <f t="shared" si="135"/>
        <v>0</v>
      </c>
      <c r="AP43" s="15">
        <f t="shared" si="136"/>
        <v>0</v>
      </c>
      <c r="AQ43" s="42"/>
      <c r="AU43" s="41"/>
      <c r="AV43" s="29"/>
      <c r="AW43" s="18">
        <f t="shared" si="137"/>
      </c>
      <c r="AX43" s="2">
        <f t="shared" si="138"/>
      </c>
      <c r="AY43" s="2">
        <f t="shared" si="139"/>
      </c>
      <c r="AZ43" s="12">
        <f t="shared" si="140"/>
      </c>
      <c r="BB43" s="4" t="str">
        <f t="shared" si="141"/>
        <v>0</v>
      </c>
      <c r="BC43" s="35" t="str">
        <f t="shared" si="142"/>
        <v>0</v>
      </c>
      <c r="BD43" s="15">
        <f t="shared" si="143"/>
      </c>
      <c r="BE43" s="17">
        <f t="shared" si="144"/>
      </c>
      <c r="BF43" s="17">
        <f t="shared" si="144"/>
      </c>
      <c r="BG43" s="17">
        <f t="shared" si="144"/>
      </c>
      <c r="BH43" s="19">
        <f t="shared" si="144"/>
      </c>
      <c r="BL43" s="15">
        <f t="shared" si="145"/>
        <v>0</v>
      </c>
      <c r="BM43" s="15">
        <f t="shared" si="146"/>
        <v>0</v>
      </c>
      <c r="BN43" s="15">
        <f t="shared" si="147"/>
        <v>0</v>
      </c>
      <c r="BO43" s="15">
        <f t="shared" si="148"/>
        <v>0</v>
      </c>
      <c r="BQ43" s="15">
        <f t="shared" si="149"/>
        <v>0</v>
      </c>
      <c r="BR43" s="15">
        <f t="shared" si="150"/>
        <v>0</v>
      </c>
      <c r="BS43" s="15">
        <f t="shared" si="151"/>
        <v>0</v>
      </c>
      <c r="BT43" s="15">
        <f t="shared" si="152"/>
        <v>0</v>
      </c>
      <c r="BV43" s="15">
        <f t="shared" si="153"/>
        <v>0</v>
      </c>
      <c r="BW43" s="15">
        <f t="shared" si="154"/>
        <v>0</v>
      </c>
      <c r="BX43" s="15">
        <f t="shared" si="155"/>
        <v>0</v>
      </c>
      <c r="BY43" s="15">
        <f t="shared" si="156"/>
        <v>0</v>
      </c>
      <c r="CA43" s="15">
        <f t="shared" si="157"/>
        <v>0</v>
      </c>
      <c r="CB43" s="15">
        <f t="shared" si="158"/>
        <v>0</v>
      </c>
      <c r="CC43" s="15">
        <f t="shared" si="159"/>
        <v>0</v>
      </c>
      <c r="CD43" s="15">
        <f t="shared" si="160"/>
        <v>0</v>
      </c>
      <c r="CF43" s="15">
        <f t="shared" si="161"/>
        <v>0</v>
      </c>
      <c r="CG43" s="15">
        <f t="shared" si="162"/>
        <v>0</v>
      </c>
      <c r="CH43" s="15">
        <f t="shared" si="163"/>
        <v>0</v>
      </c>
      <c r="CI43" s="15">
        <f t="shared" si="164"/>
        <v>0</v>
      </c>
      <c r="CJ43" s="42"/>
    </row>
    <row r="44" spans="2:88" s="15" customFormat="1" ht="12.75">
      <c r="B44" s="41"/>
      <c r="C44" s="29"/>
      <c r="D44" s="18">
        <f>MID(C44,1,1)</f>
      </c>
      <c r="E44" s="2">
        <f t="shared" si="110"/>
      </c>
      <c r="F44" s="2">
        <f t="shared" si="111"/>
      </c>
      <c r="G44" s="12">
        <f t="shared" si="112"/>
      </c>
      <c r="I44" s="4" t="str">
        <f t="shared" si="113"/>
        <v>0</v>
      </c>
      <c r="J44" s="35" t="str">
        <f t="shared" si="114"/>
        <v>0</v>
      </c>
      <c r="K44" s="15">
        <f t="shared" si="115"/>
      </c>
      <c r="L44" s="17">
        <f t="shared" si="116"/>
      </c>
      <c r="M44" s="17">
        <f t="shared" si="116"/>
      </c>
      <c r="N44" s="17">
        <f t="shared" si="116"/>
      </c>
      <c r="O44" s="19">
        <f t="shared" si="116"/>
      </c>
      <c r="S44" s="15">
        <f t="shared" si="117"/>
        <v>0</v>
      </c>
      <c r="T44" s="15">
        <f t="shared" si="118"/>
        <v>0</v>
      </c>
      <c r="U44" s="15">
        <f t="shared" si="119"/>
        <v>0</v>
      </c>
      <c r="V44" s="15">
        <f t="shared" si="120"/>
        <v>0</v>
      </c>
      <c r="X44" s="15">
        <f t="shared" si="121"/>
        <v>0</v>
      </c>
      <c r="Y44" s="15">
        <f t="shared" si="122"/>
        <v>0</v>
      </c>
      <c r="Z44" s="15">
        <f t="shared" si="123"/>
        <v>0</v>
      </c>
      <c r="AA44" s="15">
        <f t="shared" si="124"/>
        <v>0</v>
      </c>
      <c r="AC44" s="15">
        <f t="shared" si="125"/>
        <v>0</v>
      </c>
      <c r="AD44" s="15">
        <f t="shared" si="126"/>
        <v>0</v>
      </c>
      <c r="AE44" s="15">
        <f t="shared" si="127"/>
        <v>0</v>
      </c>
      <c r="AF44" s="15">
        <f t="shared" si="128"/>
        <v>0</v>
      </c>
      <c r="AH44" s="15">
        <f t="shared" si="129"/>
        <v>0</v>
      </c>
      <c r="AI44" s="15">
        <f t="shared" si="130"/>
        <v>0</v>
      </c>
      <c r="AJ44" s="15">
        <f t="shared" si="131"/>
        <v>0</v>
      </c>
      <c r="AK44" s="15">
        <f t="shared" si="132"/>
        <v>0</v>
      </c>
      <c r="AM44" s="15">
        <f t="shared" si="133"/>
        <v>0</v>
      </c>
      <c r="AN44" s="15">
        <f t="shared" si="134"/>
        <v>0</v>
      </c>
      <c r="AO44" s="15">
        <f t="shared" si="135"/>
        <v>0</v>
      </c>
      <c r="AP44" s="15">
        <f t="shared" si="136"/>
        <v>0</v>
      </c>
      <c r="AQ44" s="42"/>
      <c r="AU44" s="41"/>
      <c r="AV44" s="29"/>
      <c r="AW44" s="18">
        <f t="shared" si="137"/>
      </c>
      <c r="AX44" s="2">
        <f t="shared" si="138"/>
      </c>
      <c r="AY44" s="2">
        <f t="shared" si="139"/>
      </c>
      <c r="AZ44" s="12">
        <f t="shared" si="140"/>
      </c>
      <c r="BB44" s="4" t="str">
        <f t="shared" si="141"/>
        <v>0</v>
      </c>
      <c r="BC44" s="35" t="str">
        <f t="shared" si="142"/>
        <v>0</v>
      </c>
      <c r="BD44" s="15">
        <f t="shared" si="143"/>
      </c>
      <c r="BE44" s="17">
        <f t="shared" si="144"/>
      </c>
      <c r="BF44" s="17">
        <f t="shared" si="144"/>
      </c>
      <c r="BG44" s="17">
        <f t="shared" si="144"/>
      </c>
      <c r="BH44" s="19">
        <f t="shared" si="144"/>
      </c>
      <c r="BL44" s="15">
        <f t="shared" si="145"/>
        <v>0</v>
      </c>
      <c r="BM44" s="15">
        <f t="shared" si="146"/>
        <v>0</v>
      </c>
      <c r="BN44" s="15">
        <f t="shared" si="147"/>
        <v>0</v>
      </c>
      <c r="BO44" s="15">
        <f t="shared" si="148"/>
        <v>0</v>
      </c>
      <c r="BQ44" s="15">
        <f t="shared" si="149"/>
        <v>0</v>
      </c>
      <c r="BR44" s="15">
        <f t="shared" si="150"/>
        <v>0</v>
      </c>
      <c r="BS44" s="15">
        <f t="shared" si="151"/>
        <v>0</v>
      </c>
      <c r="BT44" s="15">
        <f t="shared" si="152"/>
        <v>0</v>
      </c>
      <c r="BV44" s="15">
        <f t="shared" si="153"/>
        <v>0</v>
      </c>
      <c r="BW44" s="15">
        <f t="shared" si="154"/>
        <v>0</v>
      </c>
      <c r="BX44" s="15">
        <f t="shared" si="155"/>
        <v>0</v>
      </c>
      <c r="BY44" s="15">
        <f t="shared" si="156"/>
        <v>0</v>
      </c>
      <c r="CA44" s="15">
        <f t="shared" si="157"/>
        <v>0</v>
      </c>
      <c r="CB44" s="15">
        <f t="shared" si="158"/>
        <v>0</v>
      </c>
      <c r="CC44" s="15">
        <f t="shared" si="159"/>
        <v>0</v>
      </c>
      <c r="CD44" s="15">
        <f t="shared" si="160"/>
        <v>0</v>
      </c>
      <c r="CF44" s="15">
        <f t="shared" si="161"/>
        <v>0</v>
      </c>
      <c r="CG44" s="15">
        <f t="shared" si="162"/>
        <v>0</v>
      </c>
      <c r="CH44" s="15">
        <f t="shared" si="163"/>
        <v>0</v>
      </c>
      <c r="CI44" s="15">
        <f t="shared" si="164"/>
        <v>0</v>
      </c>
      <c r="CJ44" s="42"/>
    </row>
    <row r="45" spans="2:88" s="15" customFormat="1" ht="12.75">
      <c r="B45" s="41"/>
      <c r="C45" s="29"/>
      <c r="D45" s="18">
        <f>MID(C45,1,1)</f>
      </c>
      <c r="E45" s="2">
        <f t="shared" si="110"/>
      </c>
      <c r="F45" s="2">
        <f t="shared" si="111"/>
      </c>
      <c r="G45" s="12">
        <f t="shared" si="112"/>
      </c>
      <c r="I45" s="4" t="str">
        <f t="shared" si="113"/>
        <v>0</v>
      </c>
      <c r="J45" s="35" t="str">
        <f t="shared" si="114"/>
        <v>0</v>
      </c>
      <c r="K45" s="15">
        <f t="shared" si="115"/>
      </c>
      <c r="L45" s="17">
        <f t="shared" si="116"/>
      </c>
      <c r="M45" s="17">
        <f t="shared" si="116"/>
      </c>
      <c r="N45" s="17">
        <f t="shared" si="116"/>
      </c>
      <c r="O45" s="19">
        <f t="shared" si="116"/>
      </c>
      <c r="S45" s="15">
        <f t="shared" si="117"/>
        <v>0</v>
      </c>
      <c r="T45" s="15">
        <f t="shared" si="118"/>
        <v>0</v>
      </c>
      <c r="U45" s="15">
        <f t="shared" si="119"/>
        <v>0</v>
      </c>
      <c r="V45" s="15">
        <f t="shared" si="120"/>
        <v>0</v>
      </c>
      <c r="X45" s="15">
        <f t="shared" si="121"/>
        <v>0</v>
      </c>
      <c r="Y45" s="15">
        <f t="shared" si="122"/>
        <v>0</v>
      </c>
      <c r="Z45" s="15">
        <f t="shared" si="123"/>
        <v>0</v>
      </c>
      <c r="AA45" s="15">
        <f t="shared" si="124"/>
        <v>0</v>
      </c>
      <c r="AC45" s="15">
        <f t="shared" si="125"/>
        <v>0</v>
      </c>
      <c r="AD45" s="15">
        <f t="shared" si="126"/>
        <v>0</v>
      </c>
      <c r="AE45" s="15">
        <f t="shared" si="127"/>
        <v>0</v>
      </c>
      <c r="AF45" s="15">
        <f t="shared" si="128"/>
        <v>0</v>
      </c>
      <c r="AH45" s="15">
        <f t="shared" si="129"/>
        <v>0</v>
      </c>
      <c r="AI45" s="15">
        <f t="shared" si="130"/>
        <v>0</v>
      </c>
      <c r="AJ45" s="15">
        <f t="shared" si="131"/>
        <v>0</v>
      </c>
      <c r="AK45" s="15">
        <f t="shared" si="132"/>
        <v>0</v>
      </c>
      <c r="AM45" s="15">
        <f t="shared" si="133"/>
        <v>0</v>
      </c>
      <c r="AN45" s="15">
        <f t="shared" si="134"/>
        <v>0</v>
      </c>
      <c r="AO45" s="15">
        <f t="shared" si="135"/>
        <v>0</v>
      </c>
      <c r="AP45" s="15">
        <f t="shared" si="136"/>
        <v>0</v>
      </c>
      <c r="AQ45" s="42"/>
      <c r="AU45" s="41"/>
      <c r="AV45" s="29"/>
      <c r="AW45" s="18">
        <f t="shared" si="137"/>
      </c>
      <c r="AX45" s="2">
        <f t="shared" si="138"/>
      </c>
      <c r="AY45" s="2">
        <f t="shared" si="139"/>
      </c>
      <c r="AZ45" s="12">
        <f t="shared" si="140"/>
      </c>
      <c r="BB45" s="4" t="str">
        <f t="shared" si="141"/>
        <v>0</v>
      </c>
      <c r="BC45" s="35" t="str">
        <f t="shared" si="142"/>
        <v>0</v>
      </c>
      <c r="BD45" s="15">
        <f t="shared" si="143"/>
      </c>
      <c r="BE45" s="17">
        <f t="shared" si="144"/>
      </c>
      <c r="BF45" s="17">
        <f t="shared" si="144"/>
      </c>
      <c r="BG45" s="17">
        <f t="shared" si="144"/>
      </c>
      <c r="BH45" s="19">
        <f t="shared" si="144"/>
      </c>
      <c r="BL45" s="15">
        <f t="shared" si="145"/>
        <v>0</v>
      </c>
      <c r="BM45" s="15">
        <f t="shared" si="146"/>
        <v>0</v>
      </c>
      <c r="BN45" s="15">
        <f t="shared" si="147"/>
        <v>0</v>
      </c>
      <c r="BO45" s="15">
        <f t="shared" si="148"/>
        <v>0</v>
      </c>
      <c r="BQ45" s="15">
        <f t="shared" si="149"/>
        <v>0</v>
      </c>
      <c r="BR45" s="15">
        <f t="shared" si="150"/>
        <v>0</v>
      </c>
      <c r="BS45" s="15">
        <f t="shared" si="151"/>
        <v>0</v>
      </c>
      <c r="BT45" s="15">
        <f t="shared" si="152"/>
        <v>0</v>
      </c>
      <c r="BV45" s="15">
        <f t="shared" si="153"/>
        <v>0</v>
      </c>
      <c r="BW45" s="15">
        <f t="shared" si="154"/>
        <v>0</v>
      </c>
      <c r="BX45" s="15">
        <f t="shared" si="155"/>
        <v>0</v>
      </c>
      <c r="BY45" s="15">
        <f t="shared" si="156"/>
        <v>0</v>
      </c>
      <c r="CA45" s="15">
        <f t="shared" si="157"/>
        <v>0</v>
      </c>
      <c r="CB45" s="15">
        <f t="shared" si="158"/>
        <v>0</v>
      </c>
      <c r="CC45" s="15">
        <f t="shared" si="159"/>
        <v>0</v>
      </c>
      <c r="CD45" s="15">
        <f t="shared" si="160"/>
        <v>0</v>
      </c>
      <c r="CF45" s="15">
        <f t="shared" si="161"/>
        <v>0</v>
      </c>
      <c r="CG45" s="15">
        <f t="shared" si="162"/>
        <v>0</v>
      </c>
      <c r="CH45" s="15">
        <f t="shared" si="163"/>
        <v>0</v>
      </c>
      <c r="CI45" s="15">
        <f t="shared" si="164"/>
        <v>0</v>
      </c>
      <c r="CJ45" s="42"/>
    </row>
    <row r="46" spans="2:88" s="15" customFormat="1" ht="12.75">
      <c r="B46" s="41"/>
      <c r="C46" s="29"/>
      <c r="D46" s="18">
        <f>MID(C46,1,1)</f>
      </c>
      <c r="E46" s="2">
        <f t="shared" si="110"/>
      </c>
      <c r="F46" s="2">
        <f t="shared" si="111"/>
      </c>
      <c r="G46" s="12">
        <f t="shared" si="112"/>
      </c>
      <c r="I46" s="4" t="str">
        <f t="shared" si="113"/>
        <v>0</v>
      </c>
      <c r="J46" s="35" t="str">
        <f t="shared" si="114"/>
        <v>0</v>
      </c>
      <c r="K46" s="15">
        <f t="shared" si="115"/>
      </c>
      <c r="L46" s="17">
        <f t="shared" si="116"/>
      </c>
      <c r="M46" s="17">
        <f t="shared" si="116"/>
      </c>
      <c r="N46" s="17">
        <f t="shared" si="116"/>
      </c>
      <c r="O46" s="19">
        <f t="shared" si="116"/>
      </c>
      <c r="S46" s="15">
        <f t="shared" si="117"/>
        <v>0</v>
      </c>
      <c r="T46" s="15">
        <f t="shared" si="118"/>
        <v>0</v>
      </c>
      <c r="U46" s="15">
        <f t="shared" si="119"/>
        <v>0</v>
      </c>
      <c r="V46" s="15">
        <f t="shared" si="120"/>
        <v>0</v>
      </c>
      <c r="X46" s="15">
        <f t="shared" si="121"/>
        <v>0</v>
      </c>
      <c r="Y46" s="15">
        <f t="shared" si="122"/>
        <v>0</v>
      </c>
      <c r="Z46" s="15">
        <f t="shared" si="123"/>
        <v>0</v>
      </c>
      <c r="AA46" s="15">
        <f t="shared" si="124"/>
        <v>0</v>
      </c>
      <c r="AC46" s="15">
        <f t="shared" si="125"/>
        <v>0</v>
      </c>
      <c r="AD46" s="15">
        <f t="shared" si="126"/>
        <v>0</v>
      </c>
      <c r="AE46" s="15">
        <f t="shared" si="127"/>
        <v>0</v>
      </c>
      <c r="AF46" s="15">
        <f t="shared" si="128"/>
        <v>0</v>
      </c>
      <c r="AH46" s="15">
        <f t="shared" si="129"/>
        <v>0</v>
      </c>
      <c r="AI46" s="15">
        <f t="shared" si="130"/>
        <v>0</v>
      </c>
      <c r="AJ46" s="15">
        <f t="shared" si="131"/>
        <v>0</v>
      </c>
      <c r="AK46" s="15">
        <f t="shared" si="132"/>
        <v>0</v>
      </c>
      <c r="AM46" s="15">
        <f t="shared" si="133"/>
        <v>0</v>
      </c>
      <c r="AN46" s="15">
        <f t="shared" si="134"/>
        <v>0</v>
      </c>
      <c r="AO46" s="15">
        <f t="shared" si="135"/>
        <v>0</v>
      </c>
      <c r="AP46" s="15">
        <f t="shared" si="136"/>
        <v>0</v>
      </c>
      <c r="AQ46" s="42"/>
      <c r="AU46" s="41"/>
      <c r="AV46" s="29"/>
      <c r="AW46" s="18">
        <f t="shared" si="137"/>
      </c>
      <c r="AX46" s="2">
        <f t="shared" si="138"/>
      </c>
      <c r="AY46" s="2">
        <f t="shared" si="139"/>
      </c>
      <c r="AZ46" s="12">
        <f t="shared" si="140"/>
      </c>
      <c r="BB46" s="4" t="str">
        <f t="shared" si="141"/>
        <v>0</v>
      </c>
      <c r="BC46" s="35" t="str">
        <f t="shared" si="142"/>
        <v>0</v>
      </c>
      <c r="BD46" s="15">
        <f t="shared" si="143"/>
      </c>
      <c r="BE46" s="17">
        <f t="shared" si="144"/>
      </c>
      <c r="BF46" s="17">
        <f t="shared" si="144"/>
      </c>
      <c r="BG46" s="17">
        <f t="shared" si="144"/>
      </c>
      <c r="BH46" s="19">
        <f t="shared" si="144"/>
      </c>
      <c r="BL46" s="15">
        <f t="shared" si="145"/>
        <v>0</v>
      </c>
      <c r="BM46" s="15">
        <f t="shared" si="146"/>
        <v>0</v>
      </c>
      <c r="BN46" s="15">
        <f t="shared" si="147"/>
        <v>0</v>
      </c>
      <c r="BO46" s="15">
        <f t="shared" si="148"/>
        <v>0</v>
      </c>
      <c r="BQ46" s="15">
        <f t="shared" si="149"/>
        <v>0</v>
      </c>
      <c r="BR46" s="15">
        <f t="shared" si="150"/>
        <v>0</v>
      </c>
      <c r="BS46" s="15">
        <f t="shared" si="151"/>
        <v>0</v>
      </c>
      <c r="BT46" s="15">
        <f t="shared" si="152"/>
        <v>0</v>
      </c>
      <c r="BV46" s="15">
        <f t="shared" si="153"/>
        <v>0</v>
      </c>
      <c r="BW46" s="15">
        <f t="shared" si="154"/>
        <v>0</v>
      </c>
      <c r="BX46" s="15">
        <f t="shared" si="155"/>
        <v>0</v>
      </c>
      <c r="BY46" s="15">
        <f t="shared" si="156"/>
        <v>0</v>
      </c>
      <c r="CA46" s="15">
        <f t="shared" si="157"/>
        <v>0</v>
      </c>
      <c r="CB46" s="15">
        <f t="shared" si="158"/>
        <v>0</v>
      </c>
      <c r="CC46" s="15">
        <f t="shared" si="159"/>
        <v>0</v>
      </c>
      <c r="CD46" s="15">
        <f t="shared" si="160"/>
        <v>0</v>
      </c>
      <c r="CF46" s="15">
        <f t="shared" si="161"/>
        <v>0</v>
      </c>
      <c r="CG46" s="15">
        <f t="shared" si="162"/>
        <v>0</v>
      </c>
      <c r="CH46" s="15">
        <f t="shared" si="163"/>
        <v>0</v>
      </c>
      <c r="CI46" s="15">
        <f t="shared" si="164"/>
        <v>0</v>
      </c>
      <c r="CJ46" s="42"/>
    </row>
    <row r="47" spans="2:88" s="15" customFormat="1" ht="13.5" thickBot="1">
      <c r="B47" s="41"/>
      <c r="C47" s="30"/>
      <c r="D47" s="20">
        <f>MID(C47,1,1)</f>
      </c>
      <c r="E47" s="13">
        <f t="shared" si="110"/>
      </c>
      <c r="F47" s="13">
        <f t="shared" si="111"/>
      </c>
      <c r="G47" s="14">
        <f t="shared" si="112"/>
      </c>
      <c r="I47" s="5" t="str">
        <f t="shared" si="113"/>
        <v>0</v>
      </c>
      <c r="J47" s="36" t="str">
        <f t="shared" si="114"/>
        <v>0</v>
      </c>
      <c r="K47" s="15">
        <f t="shared" si="115"/>
      </c>
      <c r="L47" s="37">
        <f t="shared" si="116"/>
      </c>
      <c r="M47" s="37">
        <f t="shared" si="116"/>
      </c>
      <c r="N47" s="37">
        <f t="shared" si="116"/>
      </c>
      <c r="O47" s="22">
        <f t="shared" si="116"/>
      </c>
      <c r="S47" s="15">
        <f t="shared" si="117"/>
        <v>0</v>
      </c>
      <c r="T47" s="15">
        <f t="shared" si="118"/>
        <v>0</v>
      </c>
      <c r="U47" s="15">
        <f t="shared" si="119"/>
        <v>0</v>
      </c>
      <c r="V47" s="15">
        <f t="shared" si="120"/>
        <v>0</v>
      </c>
      <c r="X47" s="15">
        <f t="shared" si="121"/>
        <v>0</v>
      </c>
      <c r="Y47" s="15">
        <f t="shared" si="122"/>
        <v>0</v>
      </c>
      <c r="Z47" s="15">
        <f t="shared" si="123"/>
        <v>0</v>
      </c>
      <c r="AA47" s="15">
        <f t="shared" si="124"/>
        <v>0</v>
      </c>
      <c r="AC47" s="15">
        <f t="shared" si="125"/>
        <v>0</v>
      </c>
      <c r="AD47" s="15">
        <f t="shared" si="126"/>
        <v>0</v>
      </c>
      <c r="AE47" s="15">
        <f t="shared" si="127"/>
        <v>0</v>
      </c>
      <c r="AF47" s="15">
        <f t="shared" si="128"/>
        <v>0</v>
      </c>
      <c r="AH47" s="15">
        <f t="shared" si="129"/>
        <v>0</v>
      </c>
      <c r="AI47" s="15">
        <f t="shared" si="130"/>
        <v>0</v>
      </c>
      <c r="AJ47" s="15">
        <f t="shared" si="131"/>
        <v>0</v>
      </c>
      <c r="AK47" s="15">
        <f t="shared" si="132"/>
        <v>0</v>
      </c>
      <c r="AM47" s="15">
        <f t="shared" si="133"/>
        <v>0</v>
      </c>
      <c r="AN47" s="15">
        <f t="shared" si="134"/>
        <v>0</v>
      </c>
      <c r="AO47" s="15">
        <f t="shared" si="135"/>
        <v>0</v>
      </c>
      <c r="AP47" s="15">
        <f t="shared" si="136"/>
        <v>0</v>
      </c>
      <c r="AQ47" s="42"/>
      <c r="AU47" s="41"/>
      <c r="AV47" s="30"/>
      <c r="AW47" s="20">
        <f t="shared" si="137"/>
      </c>
      <c r="AX47" s="13">
        <f t="shared" si="138"/>
      </c>
      <c r="AY47" s="13">
        <f t="shared" si="139"/>
      </c>
      <c r="AZ47" s="14">
        <f t="shared" si="140"/>
      </c>
      <c r="BB47" s="5" t="str">
        <f t="shared" si="141"/>
        <v>0</v>
      </c>
      <c r="BC47" s="36" t="str">
        <f t="shared" si="142"/>
        <v>0</v>
      </c>
      <c r="BD47" s="15">
        <f t="shared" si="143"/>
      </c>
      <c r="BE47" s="37">
        <f t="shared" si="144"/>
      </c>
      <c r="BF47" s="37">
        <f t="shared" si="144"/>
      </c>
      <c r="BG47" s="37">
        <f t="shared" si="144"/>
      </c>
      <c r="BH47" s="22">
        <f t="shared" si="144"/>
      </c>
      <c r="BL47" s="15">
        <f t="shared" si="145"/>
        <v>0</v>
      </c>
      <c r="BM47" s="15">
        <f t="shared" si="146"/>
        <v>0</v>
      </c>
      <c r="BN47" s="15">
        <f t="shared" si="147"/>
        <v>0</v>
      </c>
      <c r="BO47" s="15">
        <f t="shared" si="148"/>
        <v>0</v>
      </c>
      <c r="BQ47" s="15">
        <f t="shared" si="149"/>
        <v>0</v>
      </c>
      <c r="BR47" s="15">
        <f t="shared" si="150"/>
        <v>0</v>
      </c>
      <c r="BS47" s="15">
        <f t="shared" si="151"/>
        <v>0</v>
      </c>
      <c r="BT47" s="15">
        <f t="shared" si="152"/>
        <v>0</v>
      </c>
      <c r="BV47" s="15">
        <f t="shared" si="153"/>
        <v>0</v>
      </c>
      <c r="BW47" s="15">
        <f t="shared" si="154"/>
        <v>0</v>
      </c>
      <c r="BX47" s="15">
        <f t="shared" si="155"/>
        <v>0</v>
      </c>
      <c r="BY47" s="15">
        <f t="shared" si="156"/>
        <v>0</v>
      </c>
      <c r="CA47" s="15">
        <f t="shared" si="157"/>
        <v>0</v>
      </c>
      <c r="CB47" s="15">
        <f t="shared" si="158"/>
        <v>0</v>
      </c>
      <c r="CC47" s="15">
        <f t="shared" si="159"/>
        <v>0</v>
      </c>
      <c r="CD47" s="15">
        <f t="shared" si="160"/>
        <v>0</v>
      </c>
      <c r="CF47" s="15">
        <f t="shared" si="161"/>
        <v>0</v>
      </c>
      <c r="CG47" s="15">
        <f t="shared" si="162"/>
        <v>0</v>
      </c>
      <c r="CH47" s="15">
        <f t="shared" si="163"/>
        <v>0</v>
      </c>
      <c r="CI47" s="15">
        <f t="shared" si="164"/>
        <v>0</v>
      </c>
      <c r="CJ47" s="42"/>
    </row>
    <row r="48" spans="2:88" s="15" customFormat="1" ht="12.75">
      <c r="B48" s="41"/>
      <c r="AQ48" s="42"/>
      <c r="AU48" s="41"/>
      <c r="CJ48" s="42"/>
    </row>
    <row r="49" spans="2:88" s="15" customFormat="1" ht="13.5" thickBot="1">
      <c r="B49" s="21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4"/>
      <c r="AU49" s="21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4"/>
    </row>
    <row r="50" spans="2:88" s="15" customFormat="1" ht="12.75">
      <c r="B50" s="41"/>
      <c r="I50" s="39"/>
      <c r="J50" s="39"/>
      <c r="AQ50" s="42"/>
      <c r="AU50" s="38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40"/>
    </row>
    <row r="51" spans="2:88" s="15" customFormat="1" ht="13.5" thickBot="1">
      <c r="B51" s="41"/>
      <c r="D51" s="31"/>
      <c r="E51" s="31"/>
      <c r="F51" s="31"/>
      <c r="G51" s="31"/>
      <c r="T51" s="15" t="s">
        <v>1</v>
      </c>
      <c r="Y51" s="15" t="s">
        <v>5</v>
      </c>
      <c r="AD51" s="15" t="s">
        <v>6</v>
      </c>
      <c r="AI51" s="15" t="s">
        <v>7</v>
      </c>
      <c r="AN51" s="15" t="s">
        <v>8</v>
      </c>
      <c r="AQ51" s="42"/>
      <c r="AU51" s="41"/>
      <c r="AW51" s="31"/>
      <c r="AX51" s="31"/>
      <c r="AY51" s="31"/>
      <c r="AZ51" s="31"/>
      <c r="BM51" s="15" t="s">
        <v>1</v>
      </c>
      <c r="BR51" s="15" t="s">
        <v>15</v>
      </c>
      <c r="BW51" s="15" t="s">
        <v>16</v>
      </c>
      <c r="CB51" s="15" t="s">
        <v>17</v>
      </c>
      <c r="CG51" s="15" t="s">
        <v>18</v>
      </c>
      <c r="CJ51" s="42"/>
    </row>
    <row r="52" spans="2:88" s="15" customFormat="1" ht="13.5" thickBot="1">
      <c r="B52" s="41"/>
      <c r="C52" s="26" t="s">
        <v>0</v>
      </c>
      <c r="D52" s="6" t="s">
        <v>9</v>
      </c>
      <c r="E52" s="7" t="s">
        <v>10</v>
      </c>
      <c r="F52" s="7" t="s">
        <v>10</v>
      </c>
      <c r="G52" s="8" t="s">
        <v>11</v>
      </c>
      <c r="AQ52" s="42"/>
      <c r="AU52" s="41"/>
      <c r="AV52" s="26" t="s">
        <v>0</v>
      </c>
      <c r="AW52" s="6" t="s">
        <v>9</v>
      </c>
      <c r="AX52" s="7" t="s">
        <v>10</v>
      </c>
      <c r="AY52" s="7" t="s">
        <v>10</v>
      </c>
      <c r="AZ52" s="8" t="s">
        <v>11</v>
      </c>
      <c r="CJ52" s="42"/>
    </row>
    <row r="53" spans="2:88" s="15" customFormat="1" ht="13.5" thickBot="1">
      <c r="B53" s="41"/>
      <c r="D53" s="23">
        <v>1</v>
      </c>
      <c r="E53" s="24">
        <v>2</v>
      </c>
      <c r="F53" s="24">
        <v>3</v>
      </c>
      <c r="G53" s="25">
        <v>4</v>
      </c>
      <c r="I53" s="26" t="s">
        <v>3</v>
      </c>
      <c r="J53" s="70" t="s">
        <v>4</v>
      </c>
      <c r="L53" s="23">
        <v>1</v>
      </c>
      <c r="M53" s="24">
        <v>2</v>
      </c>
      <c r="N53" s="24">
        <v>3</v>
      </c>
      <c r="O53" s="25">
        <v>4</v>
      </c>
      <c r="Q53" s="23" t="s">
        <v>12</v>
      </c>
      <c r="R53" s="25" t="s">
        <v>2</v>
      </c>
      <c r="AQ53" s="42"/>
      <c r="AU53" s="41"/>
      <c r="AW53" s="23">
        <v>1</v>
      </c>
      <c r="AX53" s="24">
        <v>2</v>
      </c>
      <c r="AY53" s="24">
        <v>3</v>
      </c>
      <c r="AZ53" s="25">
        <v>4</v>
      </c>
      <c r="BB53" s="32" t="s">
        <v>3</v>
      </c>
      <c r="BC53" s="33" t="s">
        <v>4</v>
      </c>
      <c r="BE53" s="23">
        <v>1</v>
      </c>
      <c r="BF53" s="24">
        <v>2</v>
      </c>
      <c r="BG53" s="24">
        <v>3</v>
      </c>
      <c r="BH53" s="25">
        <v>4</v>
      </c>
      <c r="BJ53" s="23" t="s">
        <v>12</v>
      </c>
      <c r="BK53" s="25" t="s">
        <v>2</v>
      </c>
      <c r="CJ53" s="42"/>
    </row>
    <row r="54" spans="2:88" s="15" customFormat="1" ht="13.5" thickBot="1">
      <c r="B54" s="41"/>
      <c r="C54" s="28"/>
      <c r="D54" s="16">
        <f>MID(C54,1,1)</f>
      </c>
      <c r="E54" s="10">
        <f aca="true" t="shared" si="165" ref="E54:E63">MID(C54,2,1)</f>
      </c>
      <c r="F54" s="10">
        <f aca="true" t="shared" si="166" ref="F54:F63">MID(C54,3,1)</f>
      </c>
      <c r="G54" s="11">
        <f aca="true" t="shared" si="167" ref="G54:G63">MID(C54,4,1)</f>
      </c>
      <c r="I54" s="19" t="str">
        <f aca="true" t="shared" si="168" ref="I54:I63">IF(LEN(C54)=4,SUM(S54:V54),"0")</f>
        <v>0</v>
      </c>
      <c r="J54" s="71" t="str">
        <f aca="true" t="shared" si="169" ref="J54:J63">IF(LEN(C54)=4,SUM(X54:AP54),"0")</f>
        <v>0</v>
      </c>
      <c r="K54" s="15">
        <f aca="true" t="shared" si="170" ref="K54:K63">IF(I54=4,"x","")</f>
      </c>
      <c r="L54" s="9">
        <f aca="true" t="shared" si="171" ref="L54:O63">IF(AND((LEN($C54)),$I54&gt;=L$53),"X",IF(AND((LEN($C54)),$J54&gt;=L$53-$I54),0,""))</f>
      </c>
      <c r="M54" s="9">
        <f t="shared" si="171"/>
      </c>
      <c r="N54" s="9">
        <f t="shared" si="171"/>
      </c>
      <c r="O54" s="3">
        <f t="shared" si="171"/>
      </c>
      <c r="Q54" s="37">
        <f>Q38+1</f>
        <v>4</v>
      </c>
      <c r="R54" s="46" t="str">
        <f>IF(ISNA(VLOOKUP(4,I54:K63,3,FALSE)),IF(COUNTA(C54:C63)=10,"Perdeu","A Adivinhar"),IF((VLOOKUP(4,I54:K63,3,FALSE)="x"),"Ganhou"))</f>
        <v>A Adivinhar</v>
      </c>
      <c r="S54" s="15">
        <f aca="true" t="shared" si="172" ref="S54:S63">IF(D$52=D54,1,0)</f>
        <v>0</v>
      </c>
      <c r="T54" s="15">
        <f aca="true" t="shared" si="173" ref="T54:T63">IF(E$52=E54,1,0)</f>
        <v>0</v>
      </c>
      <c r="U54" s="15">
        <f aca="true" t="shared" si="174" ref="U54:U63">IF(F$52=F54,1,0)</f>
        <v>0</v>
      </c>
      <c r="V54" s="15">
        <f aca="true" t="shared" si="175" ref="V54:V63">IF(G$52=G54,1,0)</f>
        <v>0</v>
      </c>
      <c r="X54" s="15">
        <f aca="true" t="shared" si="176" ref="X54:X63">IF($S54=0,IF($D54=D$52,1,0),0)</f>
        <v>0</v>
      </c>
      <c r="Y54" s="15">
        <f aca="true" t="shared" si="177" ref="Y54:Y63">IF(AND($S54=0,T54=0),IF($D54=E$52,IF(SUM($X54)=0,1,0),0),0)</f>
        <v>0</v>
      </c>
      <c r="Z54" s="15">
        <f aca="true" t="shared" si="178" ref="Z54:Z63">IF(AND($S54=0,U54=0),IF($D54=F$52,IF(SUM($X54:$Y54)=0,1,0),0),0)</f>
        <v>0</v>
      </c>
      <c r="AA54" s="15">
        <f aca="true" t="shared" si="179" ref="AA54:AA63">IF(AND($S54=0,V54=0),IF($D54=G$52,IF(SUM($X54:$Z54)=0,1,0),0),0)</f>
        <v>0</v>
      </c>
      <c r="AC54" s="15">
        <f aca="true" t="shared" si="180" ref="AC54:AC63">IF(AND($T54=0,S54=0),IF($E54=D$52,IF(X54=0,1,0),0),0)</f>
        <v>0</v>
      </c>
      <c r="AD54" s="15">
        <f aca="true" t="shared" si="181" ref="AD54:AD63">IF($T54=0,IF($E54=E$52,IF(Y54=0,IF(SUM(AC54)=0,1,0),0),0),0)</f>
        <v>0</v>
      </c>
      <c r="AE54" s="15">
        <f aca="true" t="shared" si="182" ref="AE54:AE63">IF(AND($T54=0,U54=0),IF($E54=F$52,IF(AND(Z54=0,SUM(AC54:AD54)=0),1,0),0),0)</f>
        <v>0</v>
      </c>
      <c r="AF54" s="15">
        <f aca="true" t="shared" si="183" ref="AF54:AF63">IF(AND($T54=0,U54=0),IF($E54=G$52,IF(AND(AA54=0,SUM(AC54:AE54)=0),1,0),0),0)</f>
        <v>0</v>
      </c>
      <c r="AH54" s="15">
        <f aca="true" t="shared" si="184" ref="AH54:AH63">IF(AND($U54=0,S54=0),IF($F54=D$52,IF(AND(X54=0,AC54=0),1,0),0),0)</f>
        <v>0</v>
      </c>
      <c r="AI54" s="15">
        <f aca="true" t="shared" si="185" ref="AI54:AI63">IF(AND($U54=0,T54=0),IF($F54=E$52,IF(AND(AND(Y54=0,AD54=0),SUM(AH54)=0),1,0),0),0)</f>
        <v>0</v>
      </c>
      <c r="AJ54" s="15">
        <f aca="true" t="shared" si="186" ref="AJ54:AJ63">IF($U54=0,IF($F54=F$52,IF(AND(AND(Z54=0,AE54=0),SUM(AH54:AI54)=0),1,0),0),0)</f>
        <v>0</v>
      </c>
      <c r="AK54" s="15">
        <f aca="true" t="shared" si="187" ref="AK54:AK63">IF(AND($U54=0,V54=0),IF($F54=G$52,IF(AND(AND(AA54=0,AF54=0),SUM(AH54:AJ54)=0),1,0),0),0)</f>
        <v>0</v>
      </c>
      <c r="AM54" s="15">
        <f aca="true" t="shared" si="188" ref="AM54:AM63">IF(AND($V54=0,S54=0),IF($G54=D$52,IF(AND(AND(X54=0,AC54=0),AH54=0),1,0),0),0)</f>
        <v>0</v>
      </c>
      <c r="AN54" s="15">
        <f aca="true" t="shared" si="189" ref="AN54:AN63">IF(AND($V54=0,T54=0),IF($G54=E$52,IF(AND(AND(AND(Y54=0,AD54=0),AI54=0),SUM(AM54)=0),1,0),0),0)</f>
        <v>0</v>
      </c>
      <c r="AO54" s="15">
        <f aca="true" t="shared" si="190" ref="AO54:AO63">IF(AND($V54=0,U54=0),IF($G54=F$52,IF(AND(AND(AND(Z54=0,AE54=0),AJ54=0),SUM(AM54:AN54)=0),1,0),0),0)</f>
        <v>0</v>
      </c>
      <c r="AP54" s="15">
        <f aca="true" t="shared" si="191" ref="AP54:AP63">IF($V54=0,IF($G54=G$52,IF(AND(AND(AND(AA54=0,AF54=0),AK54=0),SUM(AM54:AO54)=0),1,0),0),0)</f>
        <v>0</v>
      </c>
      <c r="AQ54" s="42"/>
      <c r="AU54" s="41"/>
      <c r="AV54" s="28"/>
      <c r="AW54" s="16">
        <f aca="true" t="shared" si="192" ref="AW54:AW63">MID(AV54,1,1)</f>
      </c>
      <c r="AX54" s="10">
        <f aca="true" t="shared" si="193" ref="AX54:AX63">MID(AV54,2,1)</f>
      </c>
      <c r="AY54" s="10">
        <f aca="true" t="shared" si="194" ref="AY54:AY63">MID(AV54,3,1)</f>
      </c>
      <c r="AZ54" s="11">
        <f aca="true" t="shared" si="195" ref="AZ54:AZ63">MID(AV54,4,1)</f>
      </c>
      <c r="BB54" s="3" t="str">
        <f aca="true" t="shared" si="196" ref="BB54:BB63">IF(LEN(AV54)&lt;4,"0",SUM(BL54:BO54))</f>
        <v>0</v>
      </c>
      <c r="BC54" s="34" t="str">
        <f aca="true" t="shared" si="197" ref="BC54:BC63">IF(LEN(AV54)&lt;4,"0",SUM(BQ54:CI54))</f>
        <v>0</v>
      </c>
      <c r="BD54" s="15">
        <f aca="true" t="shared" si="198" ref="BD54:BD63">IF(BB54=4,"x","")</f>
      </c>
      <c r="BE54" s="9">
        <f aca="true" t="shared" si="199" ref="BE54:BH63">IF(AND((LEN($AV54)),$BB54&gt;=BE$53),"X",IF(AND((LEN($AV54)),$BC54&gt;=BE$53-$BB54),0,""))</f>
      </c>
      <c r="BF54" s="9">
        <f t="shared" si="199"/>
      </c>
      <c r="BG54" s="9">
        <f t="shared" si="199"/>
      </c>
      <c r="BH54" s="3">
        <f t="shared" si="199"/>
      </c>
      <c r="BJ54" s="37">
        <f>BJ38+1</f>
        <v>4</v>
      </c>
      <c r="BK54" s="46" t="str">
        <f>IF(ISNA(VLOOKUP(4,BB54:BD63,3,FALSE)),IF(COUNTA(AV54:AV63)=10,"Perdeu","A Adivinhar"),IF((VLOOKUP(4,BB54:BD63,3,FALSE)="x"),"Ganhou"))</f>
        <v>A Adivinhar</v>
      </c>
      <c r="BL54" s="15">
        <f aca="true" t="shared" si="200" ref="BL54:BL63">IF(AW$52=AW54,1,0)</f>
        <v>0</v>
      </c>
      <c r="BM54" s="15">
        <f aca="true" t="shared" si="201" ref="BM54:BM63">IF(AX$52=AX54,1,0)</f>
        <v>0</v>
      </c>
      <c r="BN54" s="15">
        <f aca="true" t="shared" si="202" ref="BN54:BN63">IF(AY$52=AY54,1,0)</f>
        <v>0</v>
      </c>
      <c r="BO54" s="15">
        <f aca="true" t="shared" si="203" ref="BO54:BO63">IF(AZ$52=AZ54,1,0)</f>
        <v>0</v>
      </c>
      <c r="BQ54" s="15">
        <f aca="true" t="shared" si="204" ref="BQ54:BQ63">IF($BL54=0,0,0)</f>
        <v>0</v>
      </c>
      <c r="BR54" s="15">
        <f aca="true" t="shared" si="205" ref="BR54:BR63">IF(AND($BL54=0,BM54=0),IF($AW54=AX$52,IF(SUM($BQ54)=0,1,0),0),0)</f>
        <v>0</v>
      </c>
      <c r="BS54" s="15">
        <f aca="true" t="shared" si="206" ref="BS54:BS63">IF(AND($BL54=0,BN54=0),IF($AW54=AY$52,IF(SUM($BQ54:$BR54)=0,1,0),0),0)</f>
        <v>0</v>
      </c>
      <c r="BT54" s="15">
        <f aca="true" t="shared" si="207" ref="BT54:BT63">IF(AND($BL54=0,BO54=0),IF($AW54=AZ$52,IF(SUM($BQ54:$BS54)=0,1,0),0),0)</f>
        <v>0</v>
      </c>
      <c r="BV54" s="15">
        <f aca="true" t="shared" si="208" ref="BV54:BV63">IF(AND($BM54=0,BL54=0),IF($AX54=AW$52,IF(BQ54=0,1,0),0),0)</f>
        <v>0</v>
      </c>
      <c r="BW54" s="15">
        <f aca="true" t="shared" si="209" ref="BW54:BW63">IF($BM54=0,0,0)</f>
        <v>0</v>
      </c>
      <c r="BX54" s="15">
        <f aca="true" t="shared" si="210" ref="BX54:BX63">IF(AND($BM54=0,BN54=0),IF($AX54=AY$52,IF(AND(BS54=0,SUM(BV54:BW54)=0),1,0),0),0)</f>
        <v>0</v>
      </c>
      <c r="BY54" s="15">
        <f aca="true" t="shared" si="211" ref="BY54:BY63">IF(AND($BM54=0,BN54=0),IF($AX54=AZ$52,IF(AND(BT54=0,SUM(BV54:BX54)=0),1,0),0),0)</f>
        <v>0</v>
      </c>
      <c r="CA54" s="15">
        <f aca="true" t="shared" si="212" ref="CA54:CA63">IF(AND($BN54=0,BL54=0),IF($AY54=AW$52,IF(AND(BQ54=0,BV54=0),1,0),0),0)</f>
        <v>0</v>
      </c>
      <c r="CB54" s="15">
        <f aca="true" t="shared" si="213" ref="CB54:CB63">IF(AND($BN54=0,BM54=0),IF($AY54=AX$52,IF(AND(AND(BR54=0,BW54=0),SUM(CA54)=0),1,0),0),0)</f>
        <v>0</v>
      </c>
      <c r="CC54" s="15">
        <f aca="true" t="shared" si="214" ref="CC54:CC63">IF($BN54=0,0,0)</f>
        <v>0</v>
      </c>
      <c r="CD54" s="15">
        <f aca="true" t="shared" si="215" ref="CD54:CD63">IF(AND($BN54=0,BO54=0),IF($AY54=AZ$52,IF(AND(AND(BT54=0,BY54=0),SUM(CA54:CC54)=0),1,0),0),0)</f>
        <v>0</v>
      </c>
      <c r="CF54" s="15">
        <f aca="true" t="shared" si="216" ref="CF54:CF63">IF(AND($BO54=0,BL54=0),IF($AZ54=AW$52,IF(AND(AND(BQ54=0,BV54=0),CA54=0),1,0),0),0)</f>
        <v>0</v>
      </c>
      <c r="CG54" s="15">
        <f aca="true" t="shared" si="217" ref="CG54:CG63">IF(AND($BO54=0,BM54=0),IF($AZ54=AX$52,IF(AND(AND(AND(BR54=0,BW54=0),CB54=0),SUM(CF54)=0),1,0),0),0)</f>
        <v>0</v>
      </c>
      <c r="CH54" s="15">
        <f aca="true" t="shared" si="218" ref="CH54:CH63">IF(AND($BO54=0,BN54=0),IF($AZ54=AY$52,IF(AND(AND(AND(BS54=0,BX54=0),CC54=0),SUM(CF54:CG54)=0),1,0),0),0)</f>
        <v>0</v>
      </c>
      <c r="CI54" s="15">
        <f aca="true" t="shared" si="219" ref="CI54:CI63">IF($BO54=0,0,0)</f>
        <v>0</v>
      </c>
      <c r="CJ54" s="42"/>
    </row>
    <row r="55" spans="2:88" s="15" customFormat="1" ht="13.5" thickBot="1">
      <c r="B55" s="41"/>
      <c r="C55" s="29"/>
      <c r="D55" s="18">
        <f>MID(C55,1,1)</f>
      </c>
      <c r="E55" s="2">
        <f t="shared" si="165"/>
      </c>
      <c r="F55" s="2">
        <f t="shared" si="166"/>
      </c>
      <c r="G55" s="12">
        <f t="shared" si="167"/>
      </c>
      <c r="I55" s="4" t="str">
        <f t="shared" si="168"/>
        <v>0</v>
      </c>
      <c r="J55" s="35" t="str">
        <f t="shared" si="169"/>
        <v>0</v>
      </c>
      <c r="K55" s="15">
        <f t="shared" si="170"/>
      </c>
      <c r="L55" s="17">
        <f t="shared" si="171"/>
      </c>
      <c r="M55" s="17">
        <f t="shared" si="171"/>
      </c>
      <c r="N55" s="17">
        <f t="shared" si="171"/>
      </c>
      <c r="O55" s="19">
        <f t="shared" si="171"/>
      </c>
      <c r="R55" s="26" t="s">
        <v>21</v>
      </c>
      <c r="S55" s="15">
        <f t="shared" si="172"/>
        <v>0</v>
      </c>
      <c r="T55" s="15">
        <f t="shared" si="173"/>
        <v>0</v>
      </c>
      <c r="U55" s="15">
        <f t="shared" si="174"/>
        <v>0</v>
      </c>
      <c r="V55" s="15">
        <f t="shared" si="175"/>
        <v>0</v>
      </c>
      <c r="X55" s="15">
        <f t="shared" si="176"/>
        <v>0</v>
      </c>
      <c r="Y55" s="15">
        <f t="shared" si="177"/>
        <v>0</v>
      </c>
      <c r="Z55" s="15">
        <f t="shared" si="178"/>
        <v>0</v>
      </c>
      <c r="AA55" s="15">
        <f t="shared" si="179"/>
        <v>0</v>
      </c>
      <c r="AC55" s="15">
        <f t="shared" si="180"/>
        <v>0</v>
      </c>
      <c r="AD55" s="15">
        <f t="shared" si="181"/>
        <v>0</v>
      </c>
      <c r="AE55" s="15">
        <f t="shared" si="182"/>
        <v>0</v>
      </c>
      <c r="AF55" s="15">
        <f t="shared" si="183"/>
        <v>0</v>
      </c>
      <c r="AH55" s="15">
        <f t="shared" si="184"/>
        <v>0</v>
      </c>
      <c r="AI55" s="15">
        <f t="shared" si="185"/>
        <v>0</v>
      </c>
      <c r="AJ55" s="15">
        <f t="shared" si="186"/>
        <v>0</v>
      </c>
      <c r="AK55" s="15">
        <f t="shared" si="187"/>
        <v>0</v>
      </c>
      <c r="AM55" s="15">
        <f t="shared" si="188"/>
        <v>0</v>
      </c>
      <c r="AN55" s="15">
        <f t="shared" si="189"/>
        <v>0</v>
      </c>
      <c r="AO55" s="15">
        <f t="shared" si="190"/>
        <v>0</v>
      </c>
      <c r="AP55" s="15">
        <f t="shared" si="191"/>
        <v>0</v>
      </c>
      <c r="AQ55" s="42"/>
      <c r="AU55" s="41"/>
      <c r="AV55" s="29"/>
      <c r="AW55" s="18">
        <f t="shared" si="192"/>
      </c>
      <c r="AX55" s="2">
        <f t="shared" si="193"/>
      </c>
      <c r="AY55" s="2">
        <f t="shared" si="194"/>
      </c>
      <c r="AZ55" s="12">
        <f t="shared" si="195"/>
      </c>
      <c r="BB55" s="4" t="str">
        <f t="shared" si="196"/>
        <v>0</v>
      </c>
      <c r="BC55" s="35" t="str">
        <f t="shared" si="197"/>
        <v>0</v>
      </c>
      <c r="BD55" s="15">
        <f t="shared" si="198"/>
      </c>
      <c r="BE55" s="17">
        <f t="shared" si="199"/>
      </c>
      <c r="BF55" s="17">
        <f t="shared" si="199"/>
      </c>
      <c r="BG55" s="17">
        <f t="shared" si="199"/>
      </c>
      <c r="BH55" s="19">
        <f t="shared" si="199"/>
      </c>
      <c r="BK55" s="26" t="s">
        <v>21</v>
      </c>
      <c r="BL55" s="15">
        <f t="shared" si="200"/>
        <v>0</v>
      </c>
      <c r="BM55" s="15">
        <f t="shared" si="201"/>
        <v>0</v>
      </c>
      <c r="BN55" s="15">
        <f t="shared" si="202"/>
        <v>0</v>
      </c>
      <c r="BO55" s="15">
        <f t="shared" si="203"/>
        <v>0</v>
      </c>
      <c r="BQ55" s="15">
        <f t="shared" si="204"/>
        <v>0</v>
      </c>
      <c r="BR55" s="15">
        <f t="shared" si="205"/>
        <v>0</v>
      </c>
      <c r="BS55" s="15">
        <f t="shared" si="206"/>
        <v>0</v>
      </c>
      <c r="BT55" s="15">
        <f t="shared" si="207"/>
        <v>0</v>
      </c>
      <c r="BV55" s="15">
        <f t="shared" si="208"/>
        <v>0</v>
      </c>
      <c r="BW55" s="15">
        <f t="shared" si="209"/>
        <v>0</v>
      </c>
      <c r="BX55" s="15">
        <f t="shared" si="210"/>
        <v>0</v>
      </c>
      <c r="BY55" s="15">
        <f t="shared" si="211"/>
        <v>0</v>
      </c>
      <c r="CA55" s="15">
        <f t="shared" si="212"/>
        <v>0</v>
      </c>
      <c r="CB55" s="15">
        <f t="shared" si="213"/>
        <v>0</v>
      </c>
      <c r="CC55" s="15">
        <f t="shared" si="214"/>
        <v>0</v>
      </c>
      <c r="CD55" s="15">
        <f t="shared" si="215"/>
        <v>0</v>
      </c>
      <c r="CF55" s="15">
        <f t="shared" si="216"/>
        <v>0</v>
      </c>
      <c r="CG55" s="15">
        <f t="shared" si="217"/>
        <v>0</v>
      </c>
      <c r="CH55" s="15">
        <f t="shared" si="218"/>
        <v>0</v>
      </c>
      <c r="CI55" s="15">
        <f t="shared" si="219"/>
        <v>0</v>
      </c>
      <c r="CJ55" s="42"/>
    </row>
    <row r="56" spans="2:88" s="15" customFormat="1" ht="13.5" thickBot="1">
      <c r="B56" s="41"/>
      <c r="C56" s="29"/>
      <c r="D56" s="18">
        <f>MID(C56,1,1)</f>
      </c>
      <c r="E56" s="2">
        <f t="shared" si="165"/>
      </c>
      <c r="F56" s="2">
        <f t="shared" si="166"/>
      </c>
      <c r="G56" s="12">
        <f t="shared" si="167"/>
      </c>
      <c r="I56" s="4" t="str">
        <f t="shared" si="168"/>
        <v>0</v>
      </c>
      <c r="J56" s="35" t="str">
        <f t="shared" si="169"/>
        <v>0</v>
      </c>
      <c r="K56" s="15">
        <f t="shared" si="170"/>
      </c>
      <c r="L56" s="17">
        <f t="shared" si="171"/>
      </c>
      <c r="M56" s="17">
        <f t="shared" si="171"/>
      </c>
      <c r="N56" s="17">
        <f t="shared" si="171"/>
      </c>
      <c r="O56" s="19">
        <f t="shared" si="171"/>
      </c>
      <c r="R56" s="22" t="str">
        <f>'Tabuleiros de Jogo'!AS$6</f>
        <v>Alex</v>
      </c>
      <c r="S56" s="15">
        <f t="shared" si="172"/>
        <v>0</v>
      </c>
      <c r="T56" s="15">
        <f t="shared" si="173"/>
        <v>0</v>
      </c>
      <c r="U56" s="15">
        <f t="shared" si="174"/>
        <v>0</v>
      </c>
      <c r="V56" s="15">
        <f t="shared" si="175"/>
        <v>0</v>
      </c>
      <c r="X56" s="15">
        <f t="shared" si="176"/>
        <v>0</v>
      </c>
      <c r="Y56" s="15">
        <f t="shared" si="177"/>
        <v>0</v>
      </c>
      <c r="Z56" s="15">
        <f t="shared" si="178"/>
        <v>0</v>
      </c>
      <c r="AA56" s="15">
        <f t="shared" si="179"/>
        <v>0</v>
      </c>
      <c r="AC56" s="15">
        <f t="shared" si="180"/>
        <v>0</v>
      </c>
      <c r="AD56" s="15">
        <f t="shared" si="181"/>
        <v>0</v>
      </c>
      <c r="AE56" s="15">
        <f t="shared" si="182"/>
        <v>0</v>
      </c>
      <c r="AF56" s="15">
        <f t="shared" si="183"/>
        <v>0</v>
      </c>
      <c r="AH56" s="15">
        <f t="shared" si="184"/>
        <v>0</v>
      </c>
      <c r="AI56" s="15">
        <f t="shared" si="185"/>
        <v>0</v>
      </c>
      <c r="AJ56" s="15">
        <f t="shared" si="186"/>
        <v>0</v>
      </c>
      <c r="AK56" s="15">
        <f t="shared" si="187"/>
        <v>0</v>
      </c>
      <c r="AM56" s="15">
        <f t="shared" si="188"/>
        <v>0</v>
      </c>
      <c r="AN56" s="15">
        <f t="shared" si="189"/>
        <v>0</v>
      </c>
      <c r="AO56" s="15">
        <f t="shared" si="190"/>
        <v>0</v>
      </c>
      <c r="AP56" s="15">
        <f t="shared" si="191"/>
        <v>0</v>
      </c>
      <c r="AQ56" s="42"/>
      <c r="AU56" s="41"/>
      <c r="AV56" s="29"/>
      <c r="AW56" s="18">
        <f t="shared" si="192"/>
      </c>
      <c r="AX56" s="2">
        <f t="shared" si="193"/>
      </c>
      <c r="AY56" s="2">
        <f t="shared" si="194"/>
      </c>
      <c r="AZ56" s="12">
        <f t="shared" si="195"/>
      </c>
      <c r="BB56" s="4" t="str">
        <f t="shared" si="196"/>
        <v>0</v>
      </c>
      <c r="BC56" s="35" t="str">
        <f t="shared" si="197"/>
        <v>0</v>
      </c>
      <c r="BD56" s="15">
        <f t="shared" si="198"/>
      </c>
      <c r="BE56" s="17">
        <f t="shared" si="199"/>
      </c>
      <c r="BF56" s="17">
        <f t="shared" si="199"/>
      </c>
      <c r="BG56" s="17">
        <f t="shared" si="199"/>
      </c>
      <c r="BH56" s="19">
        <f t="shared" si="199"/>
      </c>
      <c r="BK56" s="51" t="str">
        <f>'Tabuleiros de Jogo'!AS$8</f>
        <v>Filipe</v>
      </c>
      <c r="BL56" s="15">
        <f t="shared" si="200"/>
        <v>0</v>
      </c>
      <c r="BM56" s="15">
        <f t="shared" si="201"/>
        <v>0</v>
      </c>
      <c r="BN56" s="15">
        <f t="shared" si="202"/>
        <v>0</v>
      </c>
      <c r="BO56" s="15">
        <f t="shared" si="203"/>
        <v>0</v>
      </c>
      <c r="BQ56" s="15">
        <f t="shared" si="204"/>
        <v>0</v>
      </c>
      <c r="BR56" s="15">
        <f t="shared" si="205"/>
        <v>0</v>
      </c>
      <c r="BS56" s="15">
        <f t="shared" si="206"/>
        <v>0</v>
      </c>
      <c r="BT56" s="15">
        <f t="shared" si="207"/>
        <v>0</v>
      </c>
      <c r="BV56" s="15">
        <f t="shared" si="208"/>
        <v>0</v>
      </c>
      <c r="BW56" s="15">
        <f t="shared" si="209"/>
        <v>0</v>
      </c>
      <c r="BX56" s="15">
        <f t="shared" si="210"/>
        <v>0</v>
      </c>
      <c r="BY56" s="15">
        <f t="shared" si="211"/>
        <v>0</v>
      </c>
      <c r="CA56" s="15">
        <f t="shared" si="212"/>
        <v>0</v>
      </c>
      <c r="CB56" s="15">
        <f t="shared" si="213"/>
        <v>0</v>
      </c>
      <c r="CC56" s="15">
        <f t="shared" si="214"/>
        <v>0</v>
      </c>
      <c r="CD56" s="15">
        <f t="shared" si="215"/>
        <v>0</v>
      </c>
      <c r="CF56" s="15">
        <f t="shared" si="216"/>
        <v>0</v>
      </c>
      <c r="CG56" s="15">
        <f t="shared" si="217"/>
        <v>0</v>
      </c>
      <c r="CH56" s="15">
        <f t="shared" si="218"/>
        <v>0</v>
      </c>
      <c r="CI56" s="15">
        <f t="shared" si="219"/>
        <v>0</v>
      </c>
      <c r="CJ56" s="42"/>
    </row>
    <row r="57" spans="2:88" s="15" customFormat="1" ht="12.75">
      <c r="B57" s="41"/>
      <c r="C57" s="29"/>
      <c r="D57" s="18">
        <f>MID(C57,1,1)</f>
      </c>
      <c r="E57" s="2">
        <f t="shared" si="165"/>
      </c>
      <c r="F57" s="2">
        <f t="shared" si="166"/>
      </c>
      <c r="G57" s="12">
        <f t="shared" si="167"/>
      </c>
      <c r="I57" s="4" t="str">
        <f t="shared" si="168"/>
        <v>0</v>
      </c>
      <c r="J57" s="35" t="str">
        <f t="shared" si="169"/>
        <v>0</v>
      </c>
      <c r="K57" s="15">
        <f t="shared" si="170"/>
      </c>
      <c r="L57" s="17">
        <f t="shared" si="171"/>
      </c>
      <c r="M57" s="17">
        <f t="shared" si="171"/>
      </c>
      <c r="N57" s="17">
        <f t="shared" si="171"/>
      </c>
      <c r="O57" s="19">
        <f t="shared" si="171"/>
      </c>
      <c r="S57" s="15">
        <f t="shared" si="172"/>
        <v>0</v>
      </c>
      <c r="T57" s="15">
        <f t="shared" si="173"/>
        <v>0</v>
      </c>
      <c r="U57" s="15">
        <f t="shared" si="174"/>
        <v>0</v>
      </c>
      <c r="V57" s="15">
        <f t="shared" si="175"/>
        <v>0</v>
      </c>
      <c r="X57" s="15">
        <f t="shared" si="176"/>
        <v>0</v>
      </c>
      <c r="Y57" s="15">
        <f t="shared" si="177"/>
        <v>0</v>
      </c>
      <c r="Z57" s="15">
        <f t="shared" si="178"/>
        <v>0</v>
      </c>
      <c r="AA57" s="15">
        <f t="shared" si="179"/>
        <v>0</v>
      </c>
      <c r="AC57" s="15">
        <f t="shared" si="180"/>
        <v>0</v>
      </c>
      <c r="AD57" s="15">
        <f t="shared" si="181"/>
        <v>0</v>
      </c>
      <c r="AE57" s="15">
        <f t="shared" si="182"/>
        <v>0</v>
      </c>
      <c r="AF57" s="15">
        <f t="shared" si="183"/>
        <v>0</v>
      </c>
      <c r="AH57" s="15">
        <f t="shared" si="184"/>
        <v>0</v>
      </c>
      <c r="AI57" s="15">
        <f t="shared" si="185"/>
        <v>0</v>
      </c>
      <c r="AJ57" s="15">
        <f t="shared" si="186"/>
        <v>0</v>
      </c>
      <c r="AK57" s="15">
        <f t="shared" si="187"/>
        <v>0</v>
      </c>
      <c r="AM57" s="15">
        <f t="shared" si="188"/>
        <v>0</v>
      </c>
      <c r="AN57" s="15">
        <f t="shared" si="189"/>
        <v>0</v>
      </c>
      <c r="AO57" s="15">
        <f t="shared" si="190"/>
        <v>0</v>
      </c>
      <c r="AP57" s="15">
        <f t="shared" si="191"/>
        <v>0</v>
      </c>
      <c r="AQ57" s="42"/>
      <c r="AU57" s="41"/>
      <c r="AV57" s="29"/>
      <c r="AW57" s="18">
        <f t="shared" si="192"/>
      </c>
      <c r="AX57" s="2">
        <f t="shared" si="193"/>
      </c>
      <c r="AY57" s="2">
        <f t="shared" si="194"/>
      </c>
      <c r="AZ57" s="12">
        <f t="shared" si="195"/>
      </c>
      <c r="BB57" s="4" t="str">
        <f t="shared" si="196"/>
        <v>0</v>
      </c>
      <c r="BC57" s="35" t="str">
        <f t="shared" si="197"/>
        <v>0</v>
      </c>
      <c r="BD57" s="15">
        <f t="shared" si="198"/>
      </c>
      <c r="BE57" s="17">
        <f t="shared" si="199"/>
      </c>
      <c r="BF57" s="17">
        <f t="shared" si="199"/>
      </c>
      <c r="BG57" s="17">
        <f t="shared" si="199"/>
      </c>
      <c r="BH57" s="19">
        <f t="shared" si="199"/>
      </c>
      <c r="BL57" s="15">
        <f t="shared" si="200"/>
        <v>0</v>
      </c>
      <c r="BM57" s="15">
        <f t="shared" si="201"/>
        <v>0</v>
      </c>
      <c r="BN57" s="15">
        <f t="shared" si="202"/>
        <v>0</v>
      </c>
      <c r="BO57" s="15">
        <f t="shared" si="203"/>
        <v>0</v>
      </c>
      <c r="BQ57" s="15">
        <f t="shared" si="204"/>
        <v>0</v>
      </c>
      <c r="BR57" s="15">
        <f t="shared" si="205"/>
        <v>0</v>
      </c>
      <c r="BS57" s="15">
        <f t="shared" si="206"/>
        <v>0</v>
      </c>
      <c r="BT57" s="15">
        <f t="shared" si="207"/>
        <v>0</v>
      </c>
      <c r="BV57" s="15">
        <f t="shared" si="208"/>
        <v>0</v>
      </c>
      <c r="BW57" s="15">
        <f t="shared" si="209"/>
        <v>0</v>
      </c>
      <c r="BX57" s="15">
        <f t="shared" si="210"/>
        <v>0</v>
      </c>
      <c r="BY57" s="15">
        <f t="shared" si="211"/>
        <v>0</v>
      </c>
      <c r="CA57" s="15">
        <f t="shared" si="212"/>
        <v>0</v>
      </c>
      <c r="CB57" s="15">
        <f t="shared" si="213"/>
        <v>0</v>
      </c>
      <c r="CC57" s="15">
        <f t="shared" si="214"/>
        <v>0</v>
      </c>
      <c r="CD57" s="15">
        <f t="shared" si="215"/>
        <v>0</v>
      </c>
      <c r="CF57" s="15">
        <f t="shared" si="216"/>
        <v>0</v>
      </c>
      <c r="CG57" s="15">
        <f t="shared" si="217"/>
        <v>0</v>
      </c>
      <c r="CH57" s="15">
        <f t="shared" si="218"/>
        <v>0</v>
      </c>
      <c r="CI57" s="15">
        <f t="shared" si="219"/>
        <v>0</v>
      </c>
      <c r="CJ57" s="42"/>
    </row>
    <row r="58" spans="2:88" s="15" customFormat="1" ht="12.75">
      <c r="B58" s="41"/>
      <c r="C58" s="29"/>
      <c r="D58" s="18">
        <f>MID(C58,1,1)</f>
      </c>
      <c r="E58" s="2">
        <f t="shared" si="165"/>
      </c>
      <c r="F58" s="2">
        <f t="shared" si="166"/>
      </c>
      <c r="G58" s="12">
        <f t="shared" si="167"/>
      </c>
      <c r="I58" s="4" t="str">
        <f t="shared" si="168"/>
        <v>0</v>
      </c>
      <c r="J58" s="35" t="str">
        <f t="shared" si="169"/>
        <v>0</v>
      </c>
      <c r="K58" s="15">
        <f t="shared" si="170"/>
      </c>
      <c r="L58" s="17">
        <f t="shared" si="171"/>
      </c>
      <c r="M58" s="17">
        <f t="shared" si="171"/>
      </c>
      <c r="N58" s="17">
        <f t="shared" si="171"/>
      </c>
      <c r="O58" s="19">
        <f t="shared" si="171"/>
      </c>
      <c r="S58" s="15">
        <f t="shared" si="172"/>
        <v>0</v>
      </c>
      <c r="T58" s="15">
        <f t="shared" si="173"/>
        <v>0</v>
      </c>
      <c r="U58" s="15">
        <f t="shared" si="174"/>
        <v>0</v>
      </c>
      <c r="V58" s="15">
        <f t="shared" si="175"/>
        <v>0</v>
      </c>
      <c r="X58" s="15">
        <f t="shared" si="176"/>
        <v>0</v>
      </c>
      <c r="Y58" s="15">
        <f t="shared" si="177"/>
        <v>0</v>
      </c>
      <c r="Z58" s="15">
        <f t="shared" si="178"/>
        <v>0</v>
      </c>
      <c r="AA58" s="15">
        <f t="shared" si="179"/>
        <v>0</v>
      </c>
      <c r="AC58" s="15">
        <f t="shared" si="180"/>
        <v>0</v>
      </c>
      <c r="AD58" s="15">
        <f t="shared" si="181"/>
        <v>0</v>
      </c>
      <c r="AE58" s="15">
        <f t="shared" si="182"/>
        <v>0</v>
      </c>
      <c r="AF58" s="15">
        <f t="shared" si="183"/>
        <v>0</v>
      </c>
      <c r="AH58" s="15">
        <f t="shared" si="184"/>
        <v>0</v>
      </c>
      <c r="AI58" s="15">
        <f t="shared" si="185"/>
        <v>0</v>
      </c>
      <c r="AJ58" s="15">
        <f t="shared" si="186"/>
        <v>0</v>
      </c>
      <c r="AK58" s="15">
        <f t="shared" si="187"/>
        <v>0</v>
      </c>
      <c r="AM58" s="15">
        <f t="shared" si="188"/>
        <v>0</v>
      </c>
      <c r="AN58" s="15">
        <f t="shared" si="189"/>
        <v>0</v>
      </c>
      <c r="AO58" s="15">
        <f t="shared" si="190"/>
        <v>0</v>
      </c>
      <c r="AP58" s="15">
        <f t="shared" si="191"/>
        <v>0</v>
      </c>
      <c r="AQ58" s="42"/>
      <c r="AU58" s="41"/>
      <c r="AV58" s="29"/>
      <c r="AW58" s="18">
        <f t="shared" si="192"/>
      </c>
      <c r="AX58" s="2">
        <f t="shared" si="193"/>
      </c>
      <c r="AY58" s="2">
        <f t="shared" si="194"/>
      </c>
      <c r="AZ58" s="12">
        <f t="shared" si="195"/>
      </c>
      <c r="BB58" s="4" t="str">
        <f t="shared" si="196"/>
        <v>0</v>
      </c>
      <c r="BC58" s="35" t="str">
        <f t="shared" si="197"/>
        <v>0</v>
      </c>
      <c r="BD58" s="15">
        <f t="shared" si="198"/>
      </c>
      <c r="BE58" s="17">
        <f t="shared" si="199"/>
      </c>
      <c r="BF58" s="17">
        <f t="shared" si="199"/>
      </c>
      <c r="BG58" s="17">
        <f t="shared" si="199"/>
      </c>
      <c r="BH58" s="19">
        <f t="shared" si="199"/>
      </c>
      <c r="BL58" s="15">
        <f t="shared" si="200"/>
        <v>0</v>
      </c>
      <c r="BM58" s="15">
        <f t="shared" si="201"/>
        <v>0</v>
      </c>
      <c r="BN58" s="15">
        <f t="shared" si="202"/>
        <v>0</v>
      </c>
      <c r="BO58" s="15">
        <f t="shared" si="203"/>
        <v>0</v>
      </c>
      <c r="BQ58" s="15">
        <f t="shared" si="204"/>
        <v>0</v>
      </c>
      <c r="BR58" s="15">
        <f t="shared" si="205"/>
        <v>0</v>
      </c>
      <c r="BS58" s="15">
        <f t="shared" si="206"/>
        <v>0</v>
      </c>
      <c r="BT58" s="15">
        <f t="shared" si="207"/>
        <v>0</v>
      </c>
      <c r="BV58" s="15">
        <f t="shared" si="208"/>
        <v>0</v>
      </c>
      <c r="BW58" s="15">
        <f t="shared" si="209"/>
        <v>0</v>
      </c>
      <c r="BX58" s="15">
        <f t="shared" si="210"/>
        <v>0</v>
      </c>
      <c r="BY58" s="15">
        <f t="shared" si="211"/>
        <v>0</v>
      </c>
      <c r="CA58" s="15">
        <f t="shared" si="212"/>
        <v>0</v>
      </c>
      <c r="CB58" s="15">
        <f t="shared" si="213"/>
        <v>0</v>
      </c>
      <c r="CC58" s="15">
        <f t="shared" si="214"/>
        <v>0</v>
      </c>
      <c r="CD58" s="15">
        <f t="shared" si="215"/>
        <v>0</v>
      </c>
      <c r="CF58" s="15">
        <f t="shared" si="216"/>
        <v>0</v>
      </c>
      <c r="CG58" s="15">
        <f t="shared" si="217"/>
        <v>0</v>
      </c>
      <c r="CH58" s="15">
        <f t="shared" si="218"/>
        <v>0</v>
      </c>
      <c r="CI58" s="15">
        <f t="shared" si="219"/>
        <v>0</v>
      </c>
      <c r="CJ58" s="42"/>
    </row>
    <row r="59" spans="2:88" s="15" customFormat="1" ht="12.75">
      <c r="B59" s="41"/>
      <c r="C59" s="29"/>
      <c r="D59" s="18">
        <f>MID(C59,1,1)</f>
      </c>
      <c r="E59" s="2">
        <f t="shared" si="165"/>
      </c>
      <c r="F59" s="2">
        <f t="shared" si="166"/>
      </c>
      <c r="G59" s="12">
        <f t="shared" si="167"/>
      </c>
      <c r="I59" s="4" t="str">
        <f t="shared" si="168"/>
        <v>0</v>
      </c>
      <c r="J59" s="35" t="str">
        <f t="shared" si="169"/>
        <v>0</v>
      </c>
      <c r="K59" s="15">
        <f t="shared" si="170"/>
      </c>
      <c r="L59" s="17">
        <f t="shared" si="171"/>
      </c>
      <c r="M59" s="17">
        <f t="shared" si="171"/>
      </c>
      <c r="N59" s="17">
        <f t="shared" si="171"/>
      </c>
      <c r="O59" s="19">
        <f t="shared" si="171"/>
      </c>
      <c r="S59" s="15">
        <f t="shared" si="172"/>
        <v>0</v>
      </c>
      <c r="T59" s="15">
        <f t="shared" si="173"/>
        <v>0</v>
      </c>
      <c r="U59" s="15">
        <f t="shared" si="174"/>
        <v>0</v>
      </c>
      <c r="V59" s="15">
        <f t="shared" si="175"/>
        <v>0</v>
      </c>
      <c r="X59" s="15">
        <f t="shared" si="176"/>
        <v>0</v>
      </c>
      <c r="Y59" s="15">
        <f t="shared" si="177"/>
        <v>0</v>
      </c>
      <c r="Z59" s="15">
        <f t="shared" si="178"/>
        <v>0</v>
      </c>
      <c r="AA59" s="15">
        <f t="shared" si="179"/>
        <v>0</v>
      </c>
      <c r="AC59" s="15">
        <f t="shared" si="180"/>
        <v>0</v>
      </c>
      <c r="AD59" s="15">
        <f t="shared" si="181"/>
        <v>0</v>
      </c>
      <c r="AE59" s="15">
        <f t="shared" si="182"/>
        <v>0</v>
      </c>
      <c r="AF59" s="15">
        <f t="shared" si="183"/>
        <v>0</v>
      </c>
      <c r="AH59" s="15">
        <f t="shared" si="184"/>
        <v>0</v>
      </c>
      <c r="AI59" s="15">
        <f t="shared" si="185"/>
        <v>0</v>
      </c>
      <c r="AJ59" s="15">
        <f t="shared" si="186"/>
        <v>0</v>
      </c>
      <c r="AK59" s="15">
        <f t="shared" si="187"/>
        <v>0</v>
      </c>
      <c r="AM59" s="15">
        <f t="shared" si="188"/>
        <v>0</v>
      </c>
      <c r="AN59" s="15">
        <f t="shared" si="189"/>
        <v>0</v>
      </c>
      <c r="AO59" s="15">
        <f t="shared" si="190"/>
        <v>0</v>
      </c>
      <c r="AP59" s="15">
        <f t="shared" si="191"/>
        <v>0</v>
      </c>
      <c r="AQ59" s="42"/>
      <c r="AU59" s="41"/>
      <c r="AV59" s="29"/>
      <c r="AW59" s="18">
        <f t="shared" si="192"/>
      </c>
      <c r="AX59" s="2">
        <f t="shared" si="193"/>
      </c>
      <c r="AY59" s="2">
        <f t="shared" si="194"/>
      </c>
      <c r="AZ59" s="12">
        <f t="shared" si="195"/>
      </c>
      <c r="BB59" s="4" t="str">
        <f t="shared" si="196"/>
        <v>0</v>
      </c>
      <c r="BC59" s="35" t="str">
        <f t="shared" si="197"/>
        <v>0</v>
      </c>
      <c r="BD59" s="15">
        <f t="shared" si="198"/>
      </c>
      <c r="BE59" s="17">
        <f t="shared" si="199"/>
      </c>
      <c r="BF59" s="17">
        <f t="shared" si="199"/>
      </c>
      <c r="BG59" s="17">
        <f t="shared" si="199"/>
      </c>
      <c r="BH59" s="19">
        <f t="shared" si="199"/>
      </c>
      <c r="BL59" s="15">
        <f t="shared" si="200"/>
        <v>0</v>
      </c>
      <c r="BM59" s="15">
        <f t="shared" si="201"/>
        <v>0</v>
      </c>
      <c r="BN59" s="15">
        <f t="shared" si="202"/>
        <v>0</v>
      </c>
      <c r="BO59" s="15">
        <f t="shared" si="203"/>
        <v>0</v>
      </c>
      <c r="BQ59" s="15">
        <f t="shared" si="204"/>
        <v>0</v>
      </c>
      <c r="BR59" s="15">
        <f t="shared" si="205"/>
        <v>0</v>
      </c>
      <c r="BS59" s="15">
        <f t="shared" si="206"/>
        <v>0</v>
      </c>
      <c r="BT59" s="15">
        <f t="shared" si="207"/>
        <v>0</v>
      </c>
      <c r="BV59" s="15">
        <f t="shared" si="208"/>
        <v>0</v>
      </c>
      <c r="BW59" s="15">
        <f t="shared" si="209"/>
        <v>0</v>
      </c>
      <c r="BX59" s="15">
        <f t="shared" si="210"/>
        <v>0</v>
      </c>
      <c r="BY59" s="15">
        <f t="shared" si="211"/>
        <v>0</v>
      </c>
      <c r="CA59" s="15">
        <f t="shared" si="212"/>
        <v>0</v>
      </c>
      <c r="CB59" s="15">
        <f t="shared" si="213"/>
        <v>0</v>
      </c>
      <c r="CC59" s="15">
        <f t="shared" si="214"/>
        <v>0</v>
      </c>
      <c r="CD59" s="15">
        <f t="shared" si="215"/>
        <v>0</v>
      </c>
      <c r="CF59" s="15">
        <f t="shared" si="216"/>
        <v>0</v>
      </c>
      <c r="CG59" s="15">
        <f t="shared" si="217"/>
        <v>0</v>
      </c>
      <c r="CH59" s="15">
        <f t="shared" si="218"/>
        <v>0</v>
      </c>
      <c r="CI59" s="15">
        <f t="shared" si="219"/>
        <v>0</v>
      </c>
      <c r="CJ59" s="42"/>
    </row>
    <row r="60" spans="2:88" s="15" customFormat="1" ht="12.75">
      <c r="B60" s="41"/>
      <c r="C60" s="29"/>
      <c r="D60" s="18">
        <f>MID(C60,1,1)</f>
      </c>
      <c r="E60" s="2">
        <f t="shared" si="165"/>
      </c>
      <c r="F60" s="2">
        <f t="shared" si="166"/>
      </c>
      <c r="G60" s="12">
        <f t="shared" si="167"/>
      </c>
      <c r="I60" s="4" t="str">
        <f t="shared" si="168"/>
        <v>0</v>
      </c>
      <c r="J60" s="35" t="str">
        <f t="shared" si="169"/>
        <v>0</v>
      </c>
      <c r="K60" s="15">
        <f t="shared" si="170"/>
      </c>
      <c r="L60" s="17">
        <f t="shared" si="171"/>
      </c>
      <c r="M60" s="17">
        <f t="shared" si="171"/>
      </c>
      <c r="N60" s="17">
        <f t="shared" si="171"/>
      </c>
      <c r="O60" s="19">
        <f t="shared" si="171"/>
      </c>
      <c r="S60" s="15">
        <f t="shared" si="172"/>
        <v>0</v>
      </c>
      <c r="T60" s="15">
        <f t="shared" si="173"/>
        <v>0</v>
      </c>
      <c r="U60" s="15">
        <f t="shared" si="174"/>
        <v>0</v>
      </c>
      <c r="V60" s="15">
        <f t="shared" si="175"/>
        <v>0</v>
      </c>
      <c r="X60" s="15">
        <f t="shared" si="176"/>
        <v>0</v>
      </c>
      <c r="Y60" s="15">
        <f t="shared" si="177"/>
        <v>0</v>
      </c>
      <c r="Z60" s="15">
        <f t="shared" si="178"/>
        <v>0</v>
      </c>
      <c r="AA60" s="15">
        <f t="shared" si="179"/>
        <v>0</v>
      </c>
      <c r="AC60" s="15">
        <f t="shared" si="180"/>
        <v>0</v>
      </c>
      <c r="AD60" s="15">
        <f t="shared" si="181"/>
        <v>0</v>
      </c>
      <c r="AE60" s="15">
        <f t="shared" si="182"/>
        <v>0</v>
      </c>
      <c r="AF60" s="15">
        <f t="shared" si="183"/>
        <v>0</v>
      </c>
      <c r="AH60" s="15">
        <f t="shared" si="184"/>
        <v>0</v>
      </c>
      <c r="AI60" s="15">
        <f t="shared" si="185"/>
        <v>0</v>
      </c>
      <c r="AJ60" s="15">
        <f t="shared" si="186"/>
        <v>0</v>
      </c>
      <c r="AK60" s="15">
        <f t="shared" si="187"/>
        <v>0</v>
      </c>
      <c r="AM60" s="15">
        <f t="shared" si="188"/>
        <v>0</v>
      </c>
      <c r="AN60" s="15">
        <f t="shared" si="189"/>
        <v>0</v>
      </c>
      <c r="AO60" s="15">
        <f t="shared" si="190"/>
        <v>0</v>
      </c>
      <c r="AP60" s="15">
        <f t="shared" si="191"/>
        <v>0</v>
      </c>
      <c r="AQ60" s="42"/>
      <c r="AU60" s="41"/>
      <c r="AV60" s="29"/>
      <c r="AW60" s="18">
        <f t="shared" si="192"/>
      </c>
      <c r="AX60" s="2">
        <f t="shared" si="193"/>
      </c>
      <c r="AY60" s="2">
        <f t="shared" si="194"/>
      </c>
      <c r="AZ60" s="12">
        <f t="shared" si="195"/>
      </c>
      <c r="BB60" s="4" t="str">
        <f t="shared" si="196"/>
        <v>0</v>
      </c>
      <c r="BC60" s="35" t="str">
        <f t="shared" si="197"/>
        <v>0</v>
      </c>
      <c r="BD60" s="15">
        <f t="shared" si="198"/>
      </c>
      <c r="BE60" s="17">
        <f t="shared" si="199"/>
      </c>
      <c r="BF60" s="17">
        <f t="shared" si="199"/>
      </c>
      <c r="BG60" s="17">
        <f t="shared" si="199"/>
      </c>
      <c r="BH60" s="19">
        <f t="shared" si="199"/>
      </c>
      <c r="BL60" s="15">
        <f t="shared" si="200"/>
        <v>0</v>
      </c>
      <c r="BM60" s="15">
        <f t="shared" si="201"/>
        <v>0</v>
      </c>
      <c r="BN60" s="15">
        <f t="shared" si="202"/>
        <v>0</v>
      </c>
      <c r="BO60" s="15">
        <f t="shared" si="203"/>
        <v>0</v>
      </c>
      <c r="BQ60" s="15">
        <f t="shared" si="204"/>
        <v>0</v>
      </c>
      <c r="BR60" s="15">
        <f t="shared" si="205"/>
        <v>0</v>
      </c>
      <c r="BS60" s="15">
        <f t="shared" si="206"/>
        <v>0</v>
      </c>
      <c r="BT60" s="15">
        <f t="shared" si="207"/>
        <v>0</v>
      </c>
      <c r="BV60" s="15">
        <f t="shared" si="208"/>
        <v>0</v>
      </c>
      <c r="BW60" s="15">
        <f t="shared" si="209"/>
        <v>0</v>
      </c>
      <c r="BX60" s="15">
        <f t="shared" si="210"/>
        <v>0</v>
      </c>
      <c r="BY60" s="15">
        <f t="shared" si="211"/>
        <v>0</v>
      </c>
      <c r="CA60" s="15">
        <f t="shared" si="212"/>
        <v>0</v>
      </c>
      <c r="CB60" s="15">
        <f t="shared" si="213"/>
        <v>0</v>
      </c>
      <c r="CC60" s="15">
        <f t="shared" si="214"/>
        <v>0</v>
      </c>
      <c r="CD60" s="15">
        <f t="shared" si="215"/>
        <v>0</v>
      </c>
      <c r="CF60" s="15">
        <f t="shared" si="216"/>
        <v>0</v>
      </c>
      <c r="CG60" s="15">
        <f t="shared" si="217"/>
        <v>0</v>
      </c>
      <c r="CH60" s="15">
        <f t="shared" si="218"/>
        <v>0</v>
      </c>
      <c r="CI60" s="15">
        <f t="shared" si="219"/>
        <v>0</v>
      </c>
      <c r="CJ60" s="42"/>
    </row>
    <row r="61" spans="2:88" s="15" customFormat="1" ht="12.75">
      <c r="B61" s="41"/>
      <c r="C61" s="29"/>
      <c r="D61" s="18">
        <f>MID(C61,1,1)</f>
      </c>
      <c r="E61" s="2">
        <f t="shared" si="165"/>
      </c>
      <c r="F61" s="2">
        <f t="shared" si="166"/>
      </c>
      <c r="G61" s="12">
        <f t="shared" si="167"/>
      </c>
      <c r="I61" s="4" t="str">
        <f t="shared" si="168"/>
        <v>0</v>
      </c>
      <c r="J61" s="35" t="str">
        <f t="shared" si="169"/>
        <v>0</v>
      </c>
      <c r="K61" s="15">
        <f t="shared" si="170"/>
      </c>
      <c r="L61" s="17">
        <f t="shared" si="171"/>
      </c>
      <c r="M61" s="17">
        <f t="shared" si="171"/>
      </c>
      <c r="N61" s="17">
        <f t="shared" si="171"/>
      </c>
      <c r="O61" s="19">
        <f t="shared" si="171"/>
      </c>
      <c r="S61" s="15">
        <f t="shared" si="172"/>
        <v>0</v>
      </c>
      <c r="T61" s="15">
        <f t="shared" si="173"/>
        <v>0</v>
      </c>
      <c r="U61" s="15">
        <f t="shared" si="174"/>
        <v>0</v>
      </c>
      <c r="V61" s="15">
        <f t="shared" si="175"/>
        <v>0</v>
      </c>
      <c r="X61" s="15">
        <f t="shared" si="176"/>
        <v>0</v>
      </c>
      <c r="Y61" s="15">
        <f t="shared" si="177"/>
        <v>0</v>
      </c>
      <c r="Z61" s="15">
        <f t="shared" si="178"/>
        <v>0</v>
      </c>
      <c r="AA61" s="15">
        <f t="shared" si="179"/>
        <v>0</v>
      </c>
      <c r="AC61" s="15">
        <f t="shared" si="180"/>
        <v>0</v>
      </c>
      <c r="AD61" s="15">
        <f t="shared" si="181"/>
        <v>0</v>
      </c>
      <c r="AE61" s="15">
        <f t="shared" si="182"/>
        <v>0</v>
      </c>
      <c r="AF61" s="15">
        <f t="shared" si="183"/>
        <v>0</v>
      </c>
      <c r="AH61" s="15">
        <f t="shared" si="184"/>
        <v>0</v>
      </c>
      <c r="AI61" s="15">
        <f t="shared" si="185"/>
        <v>0</v>
      </c>
      <c r="AJ61" s="15">
        <f t="shared" si="186"/>
        <v>0</v>
      </c>
      <c r="AK61" s="15">
        <f t="shared" si="187"/>
        <v>0</v>
      </c>
      <c r="AM61" s="15">
        <f t="shared" si="188"/>
        <v>0</v>
      </c>
      <c r="AN61" s="15">
        <f t="shared" si="189"/>
        <v>0</v>
      </c>
      <c r="AO61" s="15">
        <f t="shared" si="190"/>
        <v>0</v>
      </c>
      <c r="AP61" s="15">
        <f t="shared" si="191"/>
        <v>0</v>
      </c>
      <c r="AQ61" s="42"/>
      <c r="AU61" s="41"/>
      <c r="AV61" s="29"/>
      <c r="AW61" s="18">
        <f t="shared" si="192"/>
      </c>
      <c r="AX61" s="2">
        <f t="shared" si="193"/>
      </c>
      <c r="AY61" s="2">
        <f t="shared" si="194"/>
      </c>
      <c r="AZ61" s="12">
        <f t="shared" si="195"/>
      </c>
      <c r="BB61" s="4" t="str">
        <f t="shared" si="196"/>
        <v>0</v>
      </c>
      <c r="BC61" s="35" t="str">
        <f t="shared" si="197"/>
        <v>0</v>
      </c>
      <c r="BD61" s="15">
        <f t="shared" si="198"/>
      </c>
      <c r="BE61" s="17">
        <f t="shared" si="199"/>
      </c>
      <c r="BF61" s="17">
        <f t="shared" si="199"/>
      </c>
      <c r="BG61" s="17">
        <f t="shared" si="199"/>
      </c>
      <c r="BH61" s="19">
        <f t="shared" si="199"/>
      </c>
      <c r="BL61" s="15">
        <f t="shared" si="200"/>
        <v>0</v>
      </c>
      <c r="BM61" s="15">
        <f t="shared" si="201"/>
        <v>0</v>
      </c>
      <c r="BN61" s="15">
        <f t="shared" si="202"/>
        <v>0</v>
      </c>
      <c r="BO61" s="15">
        <f t="shared" si="203"/>
        <v>0</v>
      </c>
      <c r="BQ61" s="15">
        <f t="shared" si="204"/>
        <v>0</v>
      </c>
      <c r="BR61" s="15">
        <f t="shared" si="205"/>
        <v>0</v>
      </c>
      <c r="BS61" s="15">
        <f t="shared" si="206"/>
        <v>0</v>
      </c>
      <c r="BT61" s="15">
        <f t="shared" si="207"/>
        <v>0</v>
      </c>
      <c r="BV61" s="15">
        <f t="shared" si="208"/>
        <v>0</v>
      </c>
      <c r="BW61" s="15">
        <f t="shared" si="209"/>
        <v>0</v>
      </c>
      <c r="BX61" s="15">
        <f t="shared" si="210"/>
        <v>0</v>
      </c>
      <c r="BY61" s="15">
        <f t="shared" si="211"/>
        <v>0</v>
      </c>
      <c r="CA61" s="15">
        <f t="shared" si="212"/>
        <v>0</v>
      </c>
      <c r="CB61" s="15">
        <f t="shared" si="213"/>
        <v>0</v>
      </c>
      <c r="CC61" s="15">
        <f t="shared" si="214"/>
        <v>0</v>
      </c>
      <c r="CD61" s="15">
        <f t="shared" si="215"/>
        <v>0</v>
      </c>
      <c r="CF61" s="15">
        <f t="shared" si="216"/>
        <v>0</v>
      </c>
      <c r="CG61" s="15">
        <f t="shared" si="217"/>
        <v>0</v>
      </c>
      <c r="CH61" s="15">
        <f t="shared" si="218"/>
        <v>0</v>
      </c>
      <c r="CI61" s="15">
        <f t="shared" si="219"/>
        <v>0</v>
      </c>
      <c r="CJ61" s="42"/>
    </row>
    <row r="62" spans="2:88" s="15" customFormat="1" ht="12.75">
      <c r="B62" s="41"/>
      <c r="C62" s="29"/>
      <c r="D62" s="18">
        <f>MID(C62,1,1)</f>
      </c>
      <c r="E62" s="2">
        <f t="shared" si="165"/>
      </c>
      <c r="F62" s="2">
        <f t="shared" si="166"/>
      </c>
      <c r="G62" s="12">
        <f t="shared" si="167"/>
      </c>
      <c r="I62" s="4" t="str">
        <f t="shared" si="168"/>
        <v>0</v>
      </c>
      <c r="J62" s="35" t="str">
        <f t="shared" si="169"/>
        <v>0</v>
      </c>
      <c r="K62" s="15">
        <f t="shared" si="170"/>
      </c>
      <c r="L62" s="17">
        <f t="shared" si="171"/>
      </c>
      <c r="M62" s="17">
        <f t="shared" si="171"/>
      </c>
      <c r="N62" s="17">
        <f t="shared" si="171"/>
      </c>
      <c r="O62" s="19">
        <f t="shared" si="171"/>
      </c>
      <c r="S62" s="15">
        <f t="shared" si="172"/>
        <v>0</v>
      </c>
      <c r="T62" s="15">
        <f t="shared" si="173"/>
        <v>0</v>
      </c>
      <c r="U62" s="15">
        <f t="shared" si="174"/>
        <v>0</v>
      </c>
      <c r="V62" s="15">
        <f t="shared" si="175"/>
        <v>0</v>
      </c>
      <c r="X62" s="15">
        <f t="shared" si="176"/>
        <v>0</v>
      </c>
      <c r="Y62" s="15">
        <f t="shared" si="177"/>
        <v>0</v>
      </c>
      <c r="Z62" s="15">
        <f t="shared" si="178"/>
        <v>0</v>
      </c>
      <c r="AA62" s="15">
        <f t="shared" si="179"/>
        <v>0</v>
      </c>
      <c r="AC62" s="15">
        <f t="shared" si="180"/>
        <v>0</v>
      </c>
      <c r="AD62" s="15">
        <f t="shared" si="181"/>
        <v>0</v>
      </c>
      <c r="AE62" s="15">
        <f t="shared" si="182"/>
        <v>0</v>
      </c>
      <c r="AF62" s="15">
        <f t="shared" si="183"/>
        <v>0</v>
      </c>
      <c r="AH62" s="15">
        <f t="shared" si="184"/>
        <v>0</v>
      </c>
      <c r="AI62" s="15">
        <f t="shared" si="185"/>
        <v>0</v>
      </c>
      <c r="AJ62" s="15">
        <f t="shared" si="186"/>
        <v>0</v>
      </c>
      <c r="AK62" s="15">
        <f t="shared" si="187"/>
        <v>0</v>
      </c>
      <c r="AM62" s="15">
        <f t="shared" si="188"/>
        <v>0</v>
      </c>
      <c r="AN62" s="15">
        <f t="shared" si="189"/>
        <v>0</v>
      </c>
      <c r="AO62" s="15">
        <f t="shared" si="190"/>
        <v>0</v>
      </c>
      <c r="AP62" s="15">
        <f t="shared" si="191"/>
        <v>0</v>
      </c>
      <c r="AQ62" s="42"/>
      <c r="AU62" s="41"/>
      <c r="AV62" s="29"/>
      <c r="AW62" s="18">
        <f t="shared" si="192"/>
      </c>
      <c r="AX62" s="2">
        <f t="shared" si="193"/>
      </c>
      <c r="AY62" s="2">
        <f t="shared" si="194"/>
      </c>
      <c r="AZ62" s="12">
        <f t="shared" si="195"/>
      </c>
      <c r="BB62" s="4" t="str">
        <f t="shared" si="196"/>
        <v>0</v>
      </c>
      <c r="BC62" s="35" t="str">
        <f t="shared" si="197"/>
        <v>0</v>
      </c>
      <c r="BD62" s="15">
        <f t="shared" si="198"/>
      </c>
      <c r="BE62" s="17">
        <f t="shared" si="199"/>
      </c>
      <c r="BF62" s="17">
        <f t="shared" si="199"/>
      </c>
      <c r="BG62" s="17">
        <f t="shared" si="199"/>
      </c>
      <c r="BH62" s="19">
        <f t="shared" si="199"/>
      </c>
      <c r="BL62" s="15">
        <f t="shared" si="200"/>
        <v>0</v>
      </c>
      <c r="BM62" s="15">
        <f t="shared" si="201"/>
        <v>0</v>
      </c>
      <c r="BN62" s="15">
        <f t="shared" si="202"/>
        <v>0</v>
      </c>
      <c r="BO62" s="15">
        <f t="shared" si="203"/>
        <v>0</v>
      </c>
      <c r="BQ62" s="15">
        <f t="shared" si="204"/>
        <v>0</v>
      </c>
      <c r="BR62" s="15">
        <f t="shared" si="205"/>
        <v>0</v>
      </c>
      <c r="BS62" s="15">
        <f t="shared" si="206"/>
        <v>0</v>
      </c>
      <c r="BT62" s="15">
        <f t="shared" si="207"/>
        <v>0</v>
      </c>
      <c r="BV62" s="15">
        <f t="shared" si="208"/>
        <v>0</v>
      </c>
      <c r="BW62" s="15">
        <f t="shared" si="209"/>
        <v>0</v>
      </c>
      <c r="BX62" s="15">
        <f t="shared" si="210"/>
        <v>0</v>
      </c>
      <c r="BY62" s="15">
        <f t="shared" si="211"/>
        <v>0</v>
      </c>
      <c r="CA62" s="15">
        <f t="shared" si="212"/>
        <v>0</v>
      </c>
      <c r="CB62" s="15">
        <f t="shared" si="213"/>
        <v>0</v>
      </c>
      <c r="CC62" s="15">
        <f t="shared" si="214"/>
        <v>0</v>
      </c>
      <c r="CD62" s="15">
        <f t="shared" si="215"/>
        <v>0</v>
      </c>
      <c r="CF62" s="15">
        <f t="shared" si="216"/>
        <v>0</v>
      </c>
      <c r="CG62" s="15">
        <f t="shared" si="217"/>
        <v>0</v>
      </c>
      <c r="CH62" s="15">
        <f t="shared" si="218"/>
        <v>0</v>
      </c>
      <c r="CI62" s="15">
        <f t="shared" si="219"/>
        <v>0</v>
      </c>
      <c r="CJ62" s="42"/>
    </row>
    <row r="63" spans="2:88" s="15" customFormat="1" ht="13.5" thickBot="1">
      <c r="B63" s="41"/>
      <c r="C63" s="30"/>
      <c r="D63" s="20">
        <f>MID(C63,1,1)</f>
      </c>
      <c r="E63" s="13">
        <f t="shared" si="165"/>
      </c>
      <c r="F63" s="13">
        <f t="shared" si="166"/>
      </c>
      <c r="G63" s="14">
        <f t="shared" si="167"/>
      </c>
      <c r="I63" s="5" t="str">
        <f t="shared" si="168"/>
        <v>0</v>
      </c>
      <c r="J63" s="36" t="str">
        <f t="shared" si="169"/>
        <v>0</v>
      </c>
      <c r="K63" s="15">
        <f t="shared" si="170"/>
      </c>
      <c r="L63" s="37">
        <f t="shared" si="171"/>
      </c>
      <c r="M63" s="37">
        <f t="shared" si="171"/>
      </c>
      <c r="N63" s="37">
        <f t="shared" si="171"/>
      </c>
      <c r="O63" s="22">
        <f t="shared" si="171"/>
      </c>
      <c r="S63" s="15">
        <f t="shared" si="172"/>
        <v>0</v>
      </c>
      <c r="T63" s="15">
        <f t="shared" si="173"/>
        <v>0</v>
      </c>
      <c r="U63" s="15">
        <f t="shared" si="174"/>
        <v>0</v>
      </c>
      <c r="V63" s="15">
        <f t="shared" si="175"/>
        <v>0</v>
      </c>
      <c r="X63" s="15">
        <f t="shared" si="176"/>
        <v>0</v>
      </c>
      <c r="Y63" s="15">
        <f t="shared" si="177"/>
        <v>0</v>
      </c>
      <c r="Z63" s="15">
        <f t="shared" si="178"/>
        <v>0</v>
      </c>
      <c r="AA63" s="15">
        <f t="shared" si="179"/>
        <v>0</v>
      </c>
      <c r="AC63" s="15">
        <f t="shared" si="180"/>
        <v>0</v>
      </c>
      <c r="AD63" s="15">
        <f t="shared" si="181"/>
        <v>0</v>
      </c>
      <c r="AE63" s="15">
        <f t="shared" si="182"/>
        <v>0</v>
      </c>
      <c r="AF63" s="15">
        <f t="shared" si="183"/>
        <v>0</v>
      </c>
      <c r="AH63" s="15">
        <f t="shared" si="184"/>
        <v>0</v>
      </c>
      <c r="AI63" s="15">
        <f t="shared" si="185"/>
        <v>0</v>
      </c>
      <c r="AJ63" s="15">
        <f t="shared" si="186"/>
        <v>0</v>
      </c>
      <c r="AK63" s="15">
        <f t="shared" si="187"/>
        <v>0</v>
      </c>
      <c r="AM63" s="15">
        <f t="shared" si="188"/>
        <v>0</v>
      </c>
      <c r="AN63" s="15">
        <f t="shared" si="189"/>
        <v>0</v>
      </c>
      <c r="AO63" s="15">
        <f t="shared" si="190"/>
        <v>0</v>
      </c>
      <c r="AP63" s="15">
        <f t="shared" si="191"/>
        <v>0</v>
      </c>
      <c r="AQ63" s="42"/>
      <c r="AU63" s="41"/>
      <c r="AV63" s="30"/>
      <c r="AW63" s="20">
        <f t="shared" si="192"/>
      </c>
      <c r="AX63" s="13">
        <f t="shared" si="193"/>
      </c>
      <c r="AY63" s="13">
        <f t="shared" si="194"/>
      </c>
      <c r="AZ63" s="14">
        <f t="shared" si="195"/>
      </c>
      <c r="BB63" s="5" t="str">
        <f t="shared" si="196"/>
        <v>0</v>
      </c>
      <c r="BC63" s="36" t="str">
        <f t="shared" si="197"/>
        <v>0</v>
      </c>
      <c r="BD63" s="15">
        <f t="shared" si="198"/>
      </c>
      <c r="BE63" s="37">
        <f t="shared" si="199"/>
      </c>
      <c r="BF63" s="37">
        <f t="shared" si="199"/>
      </c>
      <c r="BG63" s="37">
        <f t="shared" si="199"/>
      </c>
      <c r="BH63" s="22">
        <f t="shared" si="199"/>
      </c>
      <c r="BL63" s="15">
        <f t="shared" si="200"/>
        <v>0</v>
      </c>
      <c r="BM63" s="15">
        <f t="shared" si="201"/>
        <v>0</v>
      </c>
      <c r="BN63" s="15">
        <f t="shared" si="202"/>
        <v>0</v>
      </c>
      <c r="BO63" s="15">
        <f t="shared" si="203"/>
        <v>0</v>
      </c>
      <c r="BQ63" s="15">
        <f t="shared" si="204"/>
        <v>0</v>
      </c>
      <c r="BR63" s="15">
        <f t="shared" si="205"/>
        <v>0</v>
      </c>
      <c r="BS63" s="15">
        <f t="shared" si="206"/>
        <v>0</v>
      </c>
      <c r="BT63" s="15">
        <f t="shared" si="207"/>
        <v>0</v>
      </c>
      <c r="BV63" s="15">
        <f t="shared" si="208"/>
        <v>0</v>
      </c>
      <c r="BW63" s="15">
        <f t="shared" si="209"/>
        <v>0</v>
      </c>
      <c r="BX63" s="15">
        <f t="shared" si="210"/>
        <v>0</v>
      </c>
      <c r="BY63" s="15">
        <f t="shared" si="211"/>
        <v>0</v>
      </c>
      <c r="CA63" s="15">
        <f t="shared" si="212"/>
        <v>0</v>
      </c>
      <c r="CB63" s="15">
        <f t="shared" si="213"/>
        <v>0</v>
      </c>
      <c r="CC63" s="15">
        <f t="shared" si="214"/>
        <v>0</v>
      </c>
      <c r="CD63" s="15">
        <f t="shared" si="215"/>
        <v>0</v>
      </c>
      <c r="CF63" s="15">
        <f t="shared" si="216"/>
        <v>0</v>
      </c>
      <c r="CG63" s="15">
        <f t="shared" si="217"/>
        <v>0</v>
      </c>
      <c r="CH63" s="15">
        <f t="shared" si="218"/>
        <v>0</v>
      </c>
      <c r="CI63" s="15">
        <f t="shared" si="219"/>
        <v>0</v>
      </c>
      <c r="CJ63" s="42"/>
    </row>
    <row r="64" spans="2:88" s="15" customFormat="1" ht="12.75">
      <c r="B64" s="41"/>
      <c r="AQ64" s="42"/>
      <c r="AU64" s="41"/>
      <c r="CJ64" s="42"/>
    </row>
    <row r="65" spans="2:88" s="15" customFormat="1" ht="13.5" thickBot="1">
      <c r="B65" s="21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4"/>
      <c r="AU65" s="21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4"/>
    </row>
    <row r="66" spans="2:88" s="15" customFormat="1" ht="12.75">
      <c r="B66" s="41"/>
      <c r="I66" s="39"/>
      <c r="J66" s="39"/>
      <c r="AQ66" s="42"/>
      <c r="AU66" s="38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39"/>
      <c r="BW66" s="39"/>
      <c r="BX66" s="39"/>
      <c r="BY66" s="39"/>
      <c r="BZ66" s="39"/>
      <c r="CA66" s="39"/>
      <c r="CB66" s="39"/>
      <c r="CC66" s="39"/>
      <c r="CD66" s="39"/>
      <c r="CE66" s="39"/>
      <c r="CF66" s="39"/>
      <c r="CG66" s="39"/>
      <c r="CH66" s="39"/>
      <c r="CI66" s="39"/>
      <c r="CJ66" s="40"/>
    </row>
    <row r="67" spans="2:88" s="15" customFormat="1" ht="13.5" thickBot="1">
      <c r="B67" s="41"/>
      <c r="D67" s="31"/>
      <c r="E67" s="31"/>
      <c r="F67" s="31"/>
      <c r="G67" s="31"/>
      <c r="T67" s="15" t="s">
        <v>1</v>
      </c>
      <c r="Y67" s="15" t="s">
        <v>5</v>
      </c>
      <c r="AD67" s="15" t="s">
        <v>6</v>
      </c>
      <c r="AI67" s="15" t="s">
        <v>7</v>
      </c>
      <c r="AN67" s="15" t="s">
        <v>8</v>
      </c>
      <c r="AQ67" s="42"/>
      <c r="AU67" s="41"/>
      <c r="AW67" s="31"/>
      <c r="AX67" s="31"/>
      <c r="AY67" s="31"/>
      <c r="AZ67" s="31"/>
      <c r="BM67" s="15" t="s">
        <v>1</v>
      </c>
      <c r="BR67" s="15" t="s">
        <v>15</v>
      </c>
      <c r="BW67" s="15" t="s">
        <v>16</v>
      </c>
      <c r="CB67" s="15" t="s">
        <v>17</v>
      </c>
      <c r="CG67" s="15" t="s">
        <v>18</v>
      </c>
      <c r="CJ67" s="42"/>
    </row>
    <row r="68" spans="2:88" s="15" customFormat="1" ht="13.5" thickBot="1">
      <c r="B68" s="41"/>
      <c r="C68" s="26" t="s">
        <v>0</v>
      </c>
      <c r="D68" s="6" t="s">
        <v>9</v>
      </c>
      <c r="E68" s="7" t="s">
        <v>10</v>
      </c>
      <c r="F68" s="7" t="s">
        <v>10</v>
      </c>
      <c r="G68" s="8" t="s">
        <v>11</v>
      </c>
      <c r="AQ68" s="42"/>
      <c r="AU68" s="41"/>
      <c r="AV68" s="26" t="s">
        <v>0</v>
      </c>
      <c r="AW68" s="6" t="s">
        <v>9</v>
      </c>
      <c r="AX68" s="7" t="s">
        <v>10</v>
      </c>
      <c r="AY68" s="7" t="s">
        <v>10</v>
      </c>
      <c r="AZ68" s="8" t="s">
        <v>11</v>
      </c>
      <c r="CJ68" s="42"/>
    </row>
    <row r="69" spans="2:88" s="15" customFormat="1" ht="13.5" thickBot="1">
      <c r="B69" s="41"/>
      <c r="D69" s="23">
        <v>1</v>
      </c>
      <c r="E69" s="24">
        <v>2</v>
      </c>
      <c r="F69" s="24">
        <v>3</v>
      </c>
      <c r="G69" s="25">
        <v>4</v>
      </c>
      <c r="I69" s="26" t="s">
        <v>3</v>
      </c>
      <c r="J69" s="70" t="s">
        <v>4</v>
      </c>
      <c r="L69" s="23">
        <v>1</v>
      </c>
      <c r="M69" s="24">
        <v>2</v>
      </c>
      <c r="N69" s="24">
        <v>3</v>
      </c>
      <c r="O69" s="25">
        <v>4</v>
      </c>
      <c r="Q69" s="23" t="s">
        <v>12</v>
      </c>
      <c r="R69" s="25" t="s">
        <v>2</v>
      </c>
      <c r="AQ69" s="42"/>
      <c r="AU69" s="41"/>
      <c r="AW69" s="23">
        <v>1</v>
      </c>
      <c r="AX69" s="24">
        <v>2</v>
      </c>
      <c r="AY69" s="24">
        <v>3</v>
      </c>
      <c r="AZ69" s="25">
        <v>4</v>
      </c>
      <c r="BB69" s="32" t="s">
        <v>3</v>
      </c>
      <c r="BC69" s="33" t="s">
        <v>4</v>
      </c>
      <c r="BE69" s="23">
        <v>1</v>
      </c>
      <c r="BF69" s="24">
        <v>2</v>
      </c>
      <c r="BG69" s="24">
        <v>3</v>
      </c>
      <c r="BH69" s="25">
        <v>4</v>
      </c>
      <c r="BJ69" s="23" t="s">
        <v>12</v>
      </c>
      <c r="BK69" s="25" t="s">
        <v>2</v>
      </c>
      <c r="CJ69" s="42"/>
    </row>
    <row r="70" spans="2:88" s="15" customFormat="1" ht="13.5" thickBot="1">
      <c r="B70" s="41"/>
      <c r="C70" s="28"/>
      <c r="D70" s="16">
        <f aca="true" t="shared" si="220" ref="D70:D127">MID(C70,1,1)</f>
      </c>
      <c r="E70" s="10">
        <f aca="true" t="shared" si="221" ref="E70:E79">MID(C70,2,1)</f>
      </c>
      <c r="F70" s="10">
        <f aca="true" t="shared" si="222" ref="F70:F79">MID(C70,3,1)</f>
      </c>
      <c r="G70" s="11">
        <f aca="true" t="shared" si="223" ref="G70:G79">MID(C70,4,1)</f>
      </c>
      <c r="I70" s="19" t="str">
        <f aca="true" t="shared" si="224" ref="I70:I79">IF(LEN(C70)=4,SUM(S70:V70),"0")</f>
        <v>0</v>
      </c>
      <c r="J70" s="71" t="str">
        <f aca="true" t="shared" si="225" ref="J70:J79">IF(LEN(C70)=4,SUM(X70:AP70),"0")</f>
        <v>0</v>
      </c>
      <c r="K70" s="15">
        <f aca="true" t="shared" si="226" ref="K70:K79">IF(I70=4,"x","")</f>
      </c>
      <c r="L70" s="9">
        <f aca="true" t="shared" si="227" ref="L70:O79">IF(AND((LEN($C70)),$I70&gt;=L$69),"X",IF(AND((LEN($C70)),$J70&gt;=L$69-$I70),0,""))</f>
      </c>
      <c r="M70" s="9">
        <f t="shared" si="227"/>
      </c>
      <c r="N70" s="9">
        <f t="shared" si="227"/>
      </c>
      <c r="O70" s="3">
        <f t="shared" si="227"/>
      </c>
      <c r="Q70" s="37">
        <f>Q54+1</f>
        <v>5</v>
      </c>
      <c r="R70" s="46" t="str">
        <f>IF(ISNA(VLOOKUP(4,I70:K79,3,FALSE)),IF(COUNTA(C70:C79)=10,"Perdeu","A Adivinhar"),IF((VLOOKUP(4,I70:K79,3,FALSE)="x"),"Ganhou"))</f>
        <v>A Adivinhar</v>
      </c>
      <c r="S70" s="15">
        <f aca="true" t="shared" si="228" ref="S70:S79">IF(D$68=D70,1,0)</f>
        <v>0</v>
      </c>
      <c r="T70" s="15">
        <f aca="true" t="shared" si="229" ref="T70:T79">IF(E$68=E70,1,0)</f>
        <v>0</v>
      </c>
      <c r="U70" s="15">
        <f aca="true" t="shared" si="230" ref="U70:U79">IF(F$68=F70,1,0)</f>
        <v>0</v>
      </c>
      <c r="V70" s="15">
        <f aca="true" t="shared" si="231" ref="V70:V79">IF(G$68=G70,1,0)</f>
        <v>0</v>
      </c>
      <c r="X70" s="15">
        <f aca="true" t="shared" si="232" ref="X70:X79">IF($S70=0,IF($D70=D$68,1,0),0)</f>
        <v>0</v>
      </c>
      <c r="Y70" s="15">
        <f aca="true" t="shared" si="233" ref="Y70:Y79">IF(AND($S70=0,T70=0),IF($D70=E$68,IF(SUM($X70)=0,1,0),0),0)</f>
        <v>0</v>
      </c>
      <c r="Z70" s="15">
        <f aca="true" t="shared" si="234" ref="Z70:Z79">IF(AND($S70=0,U70=0),IF($D70=F$68,IF(SUM($X70:$Y70)=0,1,0),0),0)</f>
        <v>0</v>
      </c>
      <c r="AA70" s="15">
        <f aca="true" t="shared" si="235" ref="AA70:AA79">IF(AND($S70=0,V70=0),IF($D70=G$68,IF(SUM($X70:$Z70)=0,1,0),0),0)</f>
        <v>0</v>
      </c>
      <c r="AC70" s="15">
        <f aca="true" t="shared" si="236" ref="AC70:AC79">IF(AND($T70=0,S70=0),IF($E70=D$68,IF(X70=0,1,0),0),0)</f>
        <v>0</v>
      </c>
      <c r="AD70" s="15">
        <f aca="true" t="shared" si="237" ref="AD70:AD79">IF($T70=0,IF($E70=E$68,IF(Y70=0,IF(SUM(AC70)=0,1,0),0),0),0)</f>
        <v>0</v>
      </c>
      <c r="AE70" s="15">
        <f aca="true" t="shared" si="238" ref="AE70:AE79">IF(AND($T70=0,U70=0),IF($E70=F$68,IF(AND(Z70=0,SUM(AC70:AD70)=0),1,0),0),0)</f>
        <v>0</v>
      </c>
      <c r="AF70" s="15">
        <f aca="true" t="shared" si="239" ref="AF70:AF79">IF(AND($T70=0,U70=0),IF($E70=G$68,IF(AND(AA70=0,SUM(AC70:AE70)=0),1,0),0),0)</f>
        <v>0</v>
      </c>
      <c r="AH70" s="15">
        <f aca="true" t="shared" si="240" ref="AH70:AH79">IF(AND($U70=0,S70=0),IF($F70=D$68,IF(AND(X70=0,AC70=0),1,0),0),0)</f>
        <v>0</v>
      </c>
      <c r="AI70" s="15">
        <f aca="true" t="shared" si="241" ref="AI70:AI79">IF(AND($U70=0,T70=0),IF($F70=E$68,IF(AND(AND(Y70=0,AD70=0),SUM(AH70)=0),1,0),0),0)</f>
        <v>0</v>
      </c>
      <c r="AJ70" s="15">
        <f aca="true" t="shared" si="242" ref="AJ70:AJ79">IF($U70=0,IF($F70=F$68,IF(AND(AND(Z70=0,AE70=0),SUM(AH70:AI70)=0),1,0),0),0)</f>
        <v>0</v>
      </c>
      <c r="AK70" s="15">
        <f aca="true" t="shared" si="243" ref="AK70:AK79">IF(AND($U70=0,V70=0),IF($F70=G$68,IF(AND(AND(AA70=0,AF70=0),SUM(AH70:AJ70)=0),1,0),0),0)</f>
        <v>0</v>
      </c>
      <c r="AM70" s="15">
        <f aca="true" t="shared" si="244" ref="AM70:AM79">IF(AND($V70=0,S70=0),IF($G70=D$68,IF(AND(AND(X70=0,AC70=0),AH70=0),1,0),0),0)</f>
        <v>0</v>
      </c>
      <c r="AN70" s="15">
        <f aca="true" t="shared" si="245" ref="AN70:AN79">IF(AND($V70=0,T70=0),IF($G70=E$68,IF(AND(AND(AND(Y70=0,AD70=0),AI70=0),SUM(AM70)=0),1,0),0),0)</f>
        <v>0</v>
      </c>
      <c r="AO70" s="15">
        <f aca="true" t="shared" si="246" ref="AO70:AO79">IF(AND($V70=0,U70=0),IF($G70=F$68,IF(AND(AND(AND(Z70=0,AE70=0),AJ70=0),SUM(AM70:AN70)=0),1,0),0),0)</f>
        <v>0</v>
      </c>
      <c r="AP70" s="15">
        <f aca="true" t="shared" si="247" ref="AP70:AP79">IF($V70=0,IF($G70=G$68,IF(AND(AND(AND(AA70=0,AF70=0),AK70=0),SUM(AM70:AO70)=0),1,0),0),0)</f>
        <v>0</v>
      </c>
      <c r="AQ70" s="42"/>
      <c r="AU70" s="41"/>
      <c r="AV70" s="28"/>
      <c r="AW70" s="16">
        <f aca="true" t="shared" si="248" ref="AW70:AW79">MID(AV70,1,1)</f>
      </c>
      <c r="AX70" s="10">
        <f aca="true" t="shared" si="249" ref="AX70:AX79">MID(AV70,2,1)</f>
      </c>
      <c r="AY70" s="10">
        <f aca="true" t="shared" si="250" ref="AY70:AY79">MID(AV70,3,1)</f>
      </c>
      <c r="AZ70" s="11">
        <f aca="true" t="shared" si="251" ref="AZ70:AZ79">MID(AV70,4,1)</f>
      </c>
      <c r="BB70" s="3" t="str">
        <f aca="true" t="shared" si="252" ref="BB70:BB79">IF(LEN(AV70)&lt;4,"0",SUM(BL70:BO70))</f>
        <v>0</v>
      </c>
      <c r="BC70" s="34" t="str">
        <f aca="true" t="shared" si="253" ref="BC70:BC79">IF(LEN(AV70)&lt;4,"0",SUM(BQ70:CI70))</f>
        <v>0</v>
      </c>
      <c r="BD70" s="15">
        <f aca="true" t="shared" si="254" ref="BD70:BD79">IF(BB70=4,"x","")</f>
      </c>
      <c r="BE70" s="9">
        <f aca="true" t="shared" si="255" ref="BE70:BH79">IF(AND((LEN($AV70)),$BB70&gt;=BE$69),"X",IF(AND((LEN($AV70)),$BC70&gt;=BE$69-$BB70),0,""))</f>
      </c>
      <c r="BF70" s="9">
        <f t="shared" si="255"/>
      </c>
      <c r="BG70" s="9">
        <f t="shared" si="255"/>
      </c>
      <c r="BH70" s="3">
        <f t="shared" si="255"/>
      </c>
      <c r="BJ70" s="37">
        <f>BJ54+1</f>
        <v>5</v>
      </c>
      <c r="BK70" s="46" t="str">
        <f>IF(ISNA(VLOOKUP(4,BB70:BD79,3,FALSE)),IF(COUNTA(AV70:AV79)=10,"Perdeu","A Adivinhar"),IF((VLOOKUP(4,BB70:BD79,3,FALSE)="x"),"Ganhou"))</f>
        <v>A Adivinhar</v>
      </c>
      <c r="BL70" s="15">
        <f aca="true" t="shared" si="256" ref="BL70:BL79">IF(AW$68=AW70,1,0)</f>
        <v>0</v>
      </c>
      <c r="BM70" s="15">
        <f aca="true" t="shared" si="257" ref="BM70:BM79">IF(AX$68=AX70,1,0)</f>
        <v>0</v>
      </c>
      <c r="BN70" s="15">
        <f aca="true" t="shared" si="258" ref="BN70:BN79">IF(AY$68=AY70,1,0)</f>
        <v>0</v>
      </c>
      <c r="BO70" s="15">
        <f aca="true" t="shared" si="259" ref="BO70:BO79">IF(AZ$68=AZ70,1,0)</f>
        <v>0</v>
      </c>
      <c r="BQ70" s="15">
        <f aca="true" t="shared" si="260" ref="BQ70:BQ79">IF($BL70=0,0,0)</f>
        <v>0</v>
      </c>
      <c r="BR70" s="15">
        <f aca="true" t="shared" si="261" ref="BR70:BR79">IF(AND($BL70=0,BM70=0),IF($AW70=AX$68,IF(SUM($BQ70)=0,1,0),0),0)</f>
        <v>0</v>
      </c>
      <c r="BS70" s="15">
        <f aca="true" t="shared" si="262" ref="BS70:BS79">IF(AND($BL70=0,BN70=0),IF($AW70=AY$68,IF(SUM($BQ70:$BR70)=0,1,0),0),0)</f>
        <v>0</v>
      </c>
      <c r="BT70" s="15">
        <f aca="true" t="shared" si="263" ref="BT70:BT79">IF(AND($BL70=0,BO70=0),IF($AW70=AZ$68,IF(SUM($BQ70:$BS70)=0,1,0),0),0)</f>
        <v>0</v>
      </c>
      <c r="BV70" s="15">
        <f aca="true" t="shared" si="264" ref="BV70:BV79">IF(AND($BM70=0,BL70=0),IF($AX70=AW$68,IF(BQ70=0,1,0),0),0)</f>
        <v>0</v>
      </c>
      <c r="BW70" s="15">
        <f aca="true" t="shared" si="265" ref="BW70:BW79">IF($BM70=0,0,0)</f>
        <v>0</v>
      </c>
      <c r="BX70" s="15">
        <f aca="true" t="shared" si="266" ref="BX70:BX79">IF(AND($BM70=0,BN70=0),IF($AX70=AY$68,IF(AND(BS70=0,SUM(BV70:BW70)=0),1,0),0),0)</f>
        <v>0</v>
      </c>
      <c r="BY70" s="15">
        <f aca="true" t="shared" si="267" ref="BY70:BY79">IF(AND($BM70=0,BN70=0),IF($AX70=AZ$68,IF(AND(BT70=0,SUM(BV70:BX70)=0),1,0),0),0)</f>
        <v>0</v>
      </c>
      <c r="CA70" s="15">
        <f aca="true" t="shared" si="268" ref="CA70:CA79">IF(AND($BN70=0,BL70=0),IF($AY70=AW$68,IF(AND(BQ70=0,BV70=0),1,0),0),0)</f>
        <v>0</v>
      </c>
      <c r="CB70" s="15">
        <f aca="true" t="shared" si="269" ref="CB70:CB79">IF(AND($BN70=0,BM70=0),IF($AY70=AX$68,IF(AND(AND(BR70=0,BW70=0),SUM(CA70)=0),1,0),0),0)</f>
        <v>0</v>
      </c>
      <c r="CC70" s="15">
        <f aca="true" t="shared" si="270" ref="CC70:CC79">IF($BN70=0,0,0)</f>
        <v>0</v>
      </c>
      <c r="CD70" s="15">
        <f aca="true" t="shared" si="271" ref="CD70:CD79">IF(AND($BN70=0,BO70=0),IF($AY70=AZ$68,IF(AND(AND(BT70=0,BY70=0),SUM(CA70:CC70)=0),1,0),0),0)</f>
        <v>0</v>
      </c>
      <c r="CF70" s="15">
        <f aca="true" t="shared" si="272" ref="CF70:CF79">IF(AND($BO70=0,BL70=0),IF($AZ70=AW$68,IF(AND(AND(BQ70=0,BV70=0),CA70=0),1,0),0),0)</f>
        <v>0</v>
      </c>
      <c r="CG70" s="15">
        <f aca="true" t="shared" si="273" ref="CG70:CG79">IF(AND($BO70=0,BM70=0),IF($AZ70=AX$68,IF(AND(AND(AND(BR70=0,BW70=0),CB70=0),SUM(CF70)=0),1,0),0),0)</f>
        <v>0</v>
      </c>
      <c r="CH70" s="15">
        <f aca="true" t="shared" si="274" ref="CH70:CH79">IF(AND($BO70=0,BN70=0),IF($AZ70=AY$68,IF(AND(AND(AND(BS70=0,BX70=0),CC70=0),SUM(CF70:CG70)=0),1,0),0),0)</f>
        <v>0</v>
      </c>
      <c r="CI70" s="15">
        <f aca="true" t="shared" si="275" ref="CI70:CI79">IF($BO70=0,0,0)</f>
        <v>0</v>
      </c>
      <c r="CJ70" s="42"/>
    </row>
    <row r="71" spans="2:88" s="15" customFormat="1" ht="13.5" thickBot="1">
      <c r="B71" s="41"/>
      <c r="C71" s="29"/>
      <c r="D71" s="18">
        <f t="shared" si="220"/>
      </c>
      <c r="E71" s="2">
        <f t="shared" si="221"/>
      </c>
      <c r="F71" s="2">
        <f t="shared" si="222"/>
      </c>
      <c r="G71" s="12">
        <f t="shared" si="223"/>
      </c>
      <c r="I71" s="4" t="str">
        <f t="shared" si="224"/>
        <v>0</v>
      </c>
      <c r="J71" s="35" t="str">
        <f t="shared" si="225"/>
        <v>0</v>
      </c>
      <c r="K71" s="15">
        <f t="shared" si="226"/>
      </c>
      <c r="L71" s="17">
        <f t="shared" si="227"/>
      </c>
      <c r="M71" s="17">
        <f t="shared" si="227"/>
      </c>
      <c r="N71" s="17">
        <f t="shared" si="227"/>
      </c>
      <c r="O71" s="19">
        <f t="shared" si="227"/>
      </c>
      <c r="R71" s="26" t="s">
        <v>21</v>
      </c>
      <c r="S71" s="15">
        <f t="shared" si="228"/>
        <v>0</v>
      </c>
      <c r="T71" s="15">
        <f t="shared" si="229"/>
        <v>0</v>
      </c>
      <c r="U71" s="15">
        <f t="shared" si="230"/>
        <v>0</v>
      </c>
      <c r="V71" s="15">
        <f t="shared" si="231"/>
        <v>0</v>
      </c>
      <c r="X71" s="15">
        <f t="shared" si="232"/>
        <v>0</v>
      </c>
      <c r="Y71" s="15">
        <f t="shared" si="233"/>
        <v>0</v>
      </c>
      <c r="Z71" s="15">
        <f t="shared" si="234"/>
        <v>0</v>
      </c>
      <c r="AA71" s="15">
        <f t="shared" si="235"/>
        <v>0</v>
      </c>
      <c r="AC71" s="15">
        <f t="shared" si="236"/>
        <v>0</v>
      </c>
      <c r="AD71" s="15">
        <f t="shared" si="237"/>
        <v>0</v>
      </c>
      <c r="AE71" s="15">
        <f t="shared" si="238"/>
        <v>0</v>
      </c>
      <c r="AF71" s="15">
        <f t="shared" si="239"/>
        <v>0</v>
      </c>
      <c r="AH71" s="15">
        <f t="shared" si="240"/>
        <v>0</v>
      </c>
      <c r="AI71" s="15">
        <f t="shared" si="241"/>
        <v>0</v>
      </c>
      <c r="AJ71" s="15">
        <f t="shared" si="242"/>
        <v>0</v>
      </c>
      <c r="AK71" s="15">
        <f t="shared" si="243"/>
        <v>0</v>
      </c>
      <c r="AM71" s="15">
        <f t="shared" si="244"/>
        <v>0</v>
      </c>
      <c r="AN71" s="15">
        <f t="shared" si="245"/>
        <v>0</v>
      </c>
      <c r="AO71" s="15">
        <f t="shared" si="246"/>
        <v>0</v>
      </c>
      <c r="AP71" s="15">
        <f t="shared" si="247"/>
        <v>0</v>
      </c>
      <c r="AQ71" s="42"/>
      <c r="AU71" s="41"/>
      <c r="AV71" s="29"/>
      <c r="AW71" s="18">
        <f t="shared" si="248"/>
      </c>
      <c r="AX71" s="2">
        <f t="shared" si="249"/>
      </c>
      <c r="AY71" s="2">
        <f t="shared" si="250"/>
      </c>
      <c r="AZ71" s="12">
        <f t="shared" si="251"/>
      </c>
      <c r="BB71" s="4" t="str">
        <f t="shared" si="252"/>
        <v>0</v>
      </c>
      <c r="BC71" s="35" t="str">
        <f t="shared" si="253"/>
        <v>0</v>
      </c>
      <c r="BD71" s="15">
        <f t="shared" si="254"/>
      </c>
      <c r="BE71" s="17">
        <f t="shared" si="255"/>
      </c>
      <c r="BF71" s="17">
        <f t="shared" si="255"/>
      </c>
      <c r="BG71" s="17">
        <f t="shared" si="255"/>
      </c>
      <c r="BH71" s="19">
        <f t="shared" si="255"/>
      </c>
      <c r="BK71" s="26" t="s">
        <v>21</v>
      </c>
      <c r="BL71" s="15">
        <f t="shared" si="256"/>
        <v>0</v>
      </c>
      <c r="BM71" s="15">
        <f t="shared" si="257"/>
        <v>0</v>
      </c>
      <c r="BN71" s="15">
        <f t="shared" si="258"/>
        <v>0</v>
      </c>
      <c r="BO71" s="15">
        <f t="shared" si="259"/>
        <v>0</v>
      </c>
      <c r="BQ71" s="15">
        <f t="shared" si="260"/>
        <v>0</v>
      </c>
      <c r="BR71" s="15">
        <f t="shared" si="261"/>
        <v>0</v>
      </c>
      <c r="BS71" s="15">
        <f t="shared" si="262"/>
        <v>0</v>
      </c>
      <c r="BT71" s="15">
        <f t="shared" si="263"/>
        <v>0</v>
      </c>
      <c r="BV71" s="15">
        <f t="shared" si="264"/>
        <v>0</v>
      </c>
      <c r="BW71" s="15">
        <f t="shared" si="265"/>
        <v>0</v>
      </c>
      <c r="BX71" s="15">
        <f t="shared" si="266"/>
        <v>0</v>
      </c>
      <c r="BY71" s="15">
        <f t="shared" si="267"/>
        <v>0</v>
      </c>
      <c r="CA71" s="15">
        <f t="shared" si="268"/>
        <v>0</v>
      </c>
      <c r="CB71" s="15">
        <f t="shared" si="269"/>
        <v>0</v>
      </c>
      <c r="CC71" s="15">
        <f t="shared" si="270"/>
        <v>0</v>
      </c>
      <c r="CD71" s="15">
        <f t="shared" si="271"/>
        <v>0</v>
      </c>
      <c r="CF71" s="15">
        <f t="shared" si="272"/>
        <v>0</v>
      </c>
      <c r="CG71" s="15">
        <f t="shared" si="273"/>
        <v>0</v>
      </c>
      <c r="CH71" s="15">
        <f t="shared" si="274"/>
        <v>0</v>
      </c>
      <c r="CI71" s="15">
        <f t="shared" si="275"/>
        <v>0</v>
      </c>
      <c r="CJ71" s="42"/>
    </row>
    <row r="72" spans="2:88" s="15" customFormat="1" ht="13.5" thickBot="1">
      <c r="B72" s="41"/>
      <c r="C72" s="29"/>
      <c r="D72" s="18">
        <f t="shared" si="220"/>
      </c>
      <c r="E72" s="2">
        <f t="shared" si="221"/>
      </c>
      <c r="F72" s="2">
        <f t="shared" si="222"/>
      </c>
      <c r="G72" s="12">
        <f t="shared" si="223"/>
      </c>
      <c r="I72" s="4" t="str">
        <f t="shared" si="224"/>
        <v>0</v>
      </c>
      <c r="J72" s="35" t="str">
        <f t="shared" si="225"/>
        <v>0</v>
      </c>
      <c r="K72" s="15">
        <f t="shared" si="226"/>
      </c>
      <c r="L72" s="17">
        <f t="shared" si="227"/>
      </c>
      <c r="M72" s="17">
        <f t="shared" si="227"/>
      </c>
      <c r="N72" s="17">
        <f t="shared" si="227"/>
      </c>
      <c r="O72" s="19">
        <f t="shared" si="227"/>
      </c>
      <c r="R72" s="22" t="str">
        <f>'Tabuleiros de Jogo'!AS$6</f>
        <v>Alex</v>
      </c>
      <c r="S72" s="15">
        <f t="shared" si="228"/>
        <v>0</v>
      </c>
      <c r="T72" s="15">
        <f t="shared" si="229"/>
        <v>0</v>
      </c>
      <c r="U72" s="15">
        <f t="shared" si="230"/>
        <v>0</v>
      </c>
      <c r="V72" s="15">
        <f t="shared" si="231"/>
        <v>0</v>
      </c>
      <c r="X72" s="15">
        <f t="shared" si="232"/>
        <v>0</v>
      </c>
      <c r="Y72" s="15">
        <f t="shared" si="233"/>
        <v>0</v>
      </c>
      <c r="Z72" s="15">
        <f t="shared" si="234"/>
        <v>0</v>
      </c>
      <c r="AA72" s="15">
        <f t="shared" si="235"/>
        <v>0</v>
      </c>
      <c r="AC72" s="15">
        <f t="shared" si="236"/>
        <v>0</v>
      </c>
      <c r="AD72" s="15">
        <f t="shared" si="237"/>
        <v>0</v>
      </c>
      <c r="AE72" s="15">
        <f t="shared" si="238"/>
        <v>0</v>
      </c>
      <c r="AF72" s="15">
        <f t="shared" si="239"/>
        <v>0</v>
      </c>
      <c r="AH72" s="15">
        <f t="shared" si="240"/>
        <v>0</v>
      </c>
      <c r="AI72" s="15">
        <f t="shared" si="241"/>
        <v>0</v>
      </c>
      <c r="AJ72" s="15">
        <f t="shared" si="242"/>
        <v>0</v>
      </c>
      <c r="AK72" s="15">
        <f t="shared" si="243"/>
        <v>0</v>
      </c>
      <c r="AM72" s="15">
        <f t="shared" si="244"/>
        <v>0</v>
      </c>
      <c r="AN72" s="15">
        <f t="shared" si="245"/>
        <v>0</v>
      </c>
      <c r="AO72" s="15">
        <f t="shared" si="246"/>
        <v>0</v>
      </c>
      <c r="AP72" s="15">
        <f t="shared" si="247"/>
        <v>0</v>
      </c>
      <c r="AQ72" s="42"/>
      <c r="AU72" s="41"/>
      <c r="AV72" s="29"/>
      <c r="AW72" s="18">
        <f t="shared" si="248"/>
      </c>
      <c r="AX72" s="2">
        <f t="shared" si="249"/>
      </c>
      <c r="AY72" s="2">
        <f t="shared" si="250"/>
      </c>
      <c r="AZ72" s="12">
        <f t="shared" si="251"/>
      </c>
      <c r="BB72" s="4" t="str">
        <f t="shared" si="252"/>
        <v>0</v>
      </c>
      <c r="BC72" s="35" t="str">
        <f t="shared" si="253"/>
        <v>0</v>
      </c>
      <c r="BD72" s="15">
        <f t="shared" si="254"/>
      </c>
      <c r="BE72" s="17">
        <f t="shared" si="255"/>
      </c>
      <c r="BF72" s="17">
        <f t="shared" si="255"/>
      </c>
      <c r="BG72" s="17">
        <f t="shared" si="255"/>
      </c>
      <c r="BH72" s="19">
        <f t="shared" si="255"/>
      </c>
      <c r="BK72" s="51" t="str">
        <f>'Tabuleiros de Jogo'!AS$8</f>
        <v>Filipe</v>
      </c>
      <c r="BL72" s="15">
        <f t="shared" si="256"/>
        <v>0</v>
      </c>
      <c r="BM72" s="15">
        <f t="shared" si="257"/>
        <v>0</v>
      </c>
      <c r="BN72" s="15">
        <f t="shared" si="258"/>
        <v>0</v>
      </c>
      <c r="BO72" s="15">
        <f t="shared" si="259"/>
        <v>0</v>
      </c>
      <c r="BQ72" s="15">
        <f t="shared" si="260"/>
        <v>0</v>
      </c>
      <c r="BR72" s="15">
        <f t="shared" si="261"/>
        <v>0</v>
      </c>
      <c r="BS72" s="15">
        <f t="shared" si="262"/>
        <v>0</v>
      </c>
      <c r="BT72" s="15">
        <f t="shared" si="263"/>
        <v>0</v>
      </c>
      <c r="BV72" s="15">
        <f t="shared" si="264"/>
        <v>0</v>
      </c>
      <c r="BW72" s="15">
        <f t="shared" si="265"/>
        <v>0</v>
      </c>
      <c r="BX72" s="15">
        <f t="shared" si="266"/>
        <v>0</v>
      </c>
      <c r="BY72" s="15">
        <f t="shared" si="267"/>
        <v>0</v>
      </c>
      <c r="CA72" s="15">
        <f t="shared" si="268"/>
        <v>0</v>
      </c>
      <c r="CB72" s="15">
        <f t="shared" si="269"/>
        <v>0</v>
      </c>
      <c r="CC72" s="15">
        <f t="shared" si="270"/>
        <v>0</v>
      </c>
      <c r="CD72" s="15">
        <f t="shared" si="271"/>
        <v>0</v>
      </c>
      <c r="CF72" s="15">
        <f t="shared" si="272"/>
        <v>0</v>
      </c>
      <c r="CG72" s="15">
        <f t="shared" si="273"/>
        <v>0</v>
      </c>
      <c r="CH72" s="15">
        <f t="shared" si="274"/>
        <v>0</v>
      </c>
      <c r="CI72" s="15">
        <f t="shared" si="275"/>
        <v>0</v>
      </c>
      <c r="CJ72" s="42"/>
    </row>
    <row r="73" spans="2:88" s="15" customFormat="1" ht="12.75">
      <c r="B73" s="41"/>
      <c r="C73" s="29"/>
      <c r="D73" s="18">
        <f t="shared" si="220"/>
      </c>
      <c r="E73" s="2">
        <f t="shared" si="221"/>
      </c>
      <c r="F73" s="2">
        <f t="shared" si="222"/>
      </c>
      <c r="G73" s="12">
        <f t="shared" si="223"/>
      </c>
      <c r="I73" s="4" t="str">
        <f t="shared" si="224"/>
        <v>0</v>
      </c>
      <c r="J73" s="35" t="str">
        <f t="shared" si="225"/>
        <v>0</v>
      </c>
      <c r="K73" s="15">
        <f t="shared" si="226"/>
      </c>
      <c r="L73" s="17">
        <f t="shared" si="227"/>
      </c>
      <c r="M73" s="17">
        <f t="shared" si="227"/>
      </c>
      <c r="N73" s="17">
        <f t="shared" si="227"/>
      </c>
      <c r="O73" s="19">
        <f t="shared" si="227"/>
      </c>
      <c r="S73" s="15">
        <f t="shared" si="228"/>
        <v>0</v>
      </c>
      <c r="T73" s="15">
        <f t="shared" si="229"/>
        <v>0</v>
      </c>
      <c r="U73" s="15">
        <f t="shared" si="230"/>
        <v>0</v>
      </c>
      <c r="V73" s="15">
        <f t="shared" si="231"/>
        <v>0</v>
      </c>
      <c r="X73" s="15">
        <f t="shared" si="232"/>
        <v>0</v>
      </c>
      <c r="Y73" s="15">
        <f t="shared" si="233"/>
        <v>0</v>
      </c>
      <c r="Z73" s="15">
        <f t="shared" si="234"/>
        <v>0</v>
      </c>
      <c r="AA73" s="15">
        <f t="shared" si="235"/>
        <v>0</v>
      </c>
      <c r="AC73" s="15">
        <f t="shared" si="236"/>
        <v>0</v>
      </c>
      <c r="AD73" s="15">
        <f t="shared" si="237"/>
        <v>0</v>
      </c>
      <c r="AE73" s="15">
        <f t="shared" si="238"/>
        <v>0</v>
      </c>
      <c r="AF73" s="15">
        <f t="shared" si="239"/>
        <v>0</v>
      </c>
      <c r="AH73" s="15">
        <f t="shared" si="240"/>
        <v>0</v>
      </c>
      <c r="AI73" s="15">
        <f t="shared" si="241"/>
        <v>0</v>
      </c>
      <c r="AJ73" s="15">
        <f t="shared" si="242"/>
        <v>0</v>
      </c>
      <c r="AK73" s="15">
        <f t="shared" si="243"/>
        <v>0</v>
      </c>
      <c r="AM73" s="15">
        <f t="shared" si="244"/>
        <v>0</v>
      </c>
      <c r="AN73" s="15">
        <f t="shared" si="245"/>
        <v>0</v>
      </c>
      <c r="AO73" s="15">
        <f t="shared" si="246"/>
        <v>0</v>
      </c>
      <c r="AP73" s="15">
        <f t="shared" si="247"/>
        <v>0</v>
      </c>
      <c r="AQ73" s="42"/>
      <c r="AU73" s="41"/>
      <c r="AV73" s="29"/>
      <c r="AW73" s="18">
        <f t="shared" si="248"/>
      </c>
      <c r="AX73" s="2">
        <f t="shared" si="249"/>
      </c>
      <c r="AY73" s="2">
        <f t="shared" si="250"/>
      </c>
      <c r="AZ73" s="12">
        <f t="shared" si="251"/>
      </c>
      <c r="BB73" s="4" t="str">
        <f t="shared" si="252"/>
        <v>0</v>
      </c>
      <c r="BC73" s="35" t="str">
        <f t="shared" si="253"/>
        <v>0</v>
      </c>
      <c r="BD73" s="15">
        <f t="shared" si="254"/>
      </c>
      <c r="BE73" s="17">
        <f t="shared" si="255"/>
      </c>
      <c r="BF73" s="17">
        <f t="shared" si="255"/>
      </c>
      <c r="BG73" s="17">
        <f t="shared" si="255"/>
      </c>
      <c r="BH73" s="19">
        <f t="shared" si="255"/>
      </c>
      <c r="BL73" s="15">
        <f t="shared" si="256"/>
        <v>0</v>
      </c>
      <c r="BM73" s="15">
        <f t="shared" si="257"/>
        <v>0</v>
      </c>
      <c r="BN73" s="15">
        <f t="shared" si="258"/>
        <v>0</v>
      </c>
      <c r="BO73" s="15">
        <f t="shared" si="259"/>
        <v>0</v>
      </c>
      <c r="BQ73" s="15">
        <f t="shared" si="260"/>
        <v>0</v>
      </c>
      <c r="BR73" s="15">
        <f t="shared" si="261"/>
        <v>0</v>
      </c>
      <c r="BS73" s="15">
        <f t="shared" si="262"/>
        <v>0</v>
      </c>
      <c r="BT73" s="15">
        <f t="shared" si="263"/>
        <v>0</v>
      </c>
      <c r="BV73" s="15">
        <f t="shared" si="264"/>
        <v>0</v>
      </c>
      <c r="BW73" s="15">
        <f t="shared" si="265"/>
        <v>0</v>
      </c>
      <c r="BX73" s="15">
        <f t="shared" si="266"/>
        <v>0</v>
      </c>
      <c r="BY73" s="15">
        <f t="shared" si="267"/>
        <v>0</v>
      </c>
      <c r="CA73" s="15">
        <f t="shared" si="268"/>
        <v>0</v>
      </c>
      <c r="CB73" s="15">
        <f t="shared" si="269"/>
        <v>0</v>
      </c>
      <c r="CC73" s="15">
        <f t="shared" si="270"/>
        <v>0</v>
      </c>
      <c r="CD73" s="15">
        <f t="shared" si="271"/>
        <v>0</v>
      </c>
      <c r="CF73" s="15">
        <f t="shared" si="272"/>
        <v>0</v>
      </c>
      <c r="CG73" s="15">
        <f t="shared" si="273"/>
        <v>0</v>
      </c>
      <c r="CH73" s="15">
        <f t="shared" si="274"/>
        <v>0</v>
      </c>
      <c r="CI73" s="15">
        <f t="shared" si="275"/>
        <v>0</v>
      </c>
      <c r="CJ73" s="42"/>
    </row>
    <row r="74" spans="2:88" s="15" customFormat="1" ht="12.75">
      <c r="B74" s="41"/>
      <c r="C74" s="29"/>
      <c r="D74" s="18">
        <f t="shared" si="220"/>
      </c>
      <c r="E74" s="2">
        <f t="shared" si="221"/>
      </c>
      <c r="F74" s="2">
        <f t="shared" si="222"/>
      </c>
      <c r="G74" s="12">
        <f t="shared" si="223"/>
      </c>
      <c r="I74" s="4" t="str">
        <f t="shared" si="224"/>
        <v>0</v>
      </c>
      <c r="J74" s="35" t="str">
        <f t="shared" si="225"/>
        <v>0</v>
      </c>
      <c r="K74" s="15">
        <f t="shared" si="226"/>
      </c>
      <c r="L74" s="17">
        <f t="shared" si="227"/>
      </c>
      <c r="M74" s="17">
        <f t="shared" si="227"/>
      </c>
      <c r="N74" s="17">
        <f t="shared" si="227"/>
      </c>
      <c r="O74" s="19">
        <f t="shared" si="227"/>
      </c>
      <c r="S74" s="15">
        <f t="shared" si="228"/>
        <v>0</v>
      </c>
      <c r="T74" s="15">
        <f t="shared" si="229"/>
        <v>0</v>
      </c>
      <c r="U74" s="15">
        <f t="shared" si="230"/>
        <v>0</v>
      </c>
      <c r="V74" s="15">
        <f t="shared" si="231"/>
        <v>0</v>
      </c>
      <c r="X74" s="15">
        <f t="shared" si="232"/>
        <v>0</v>
      </c>
      <c r="Y74" s="15">
        <f t="shared" si="233"/>
        <v>0</v>
      </c>
      <c r="Z74" s="15">
        <f t="shared" si="234"/>
        <v>0</v>
      </c>
      <c r="AA74" s="15">
        <f t="shared" si="235"/>
        <v>0</v>
      </c>
      <c r="AC74" s="15">
        <f t="shared" si="236"/>
        <v>0</v>
      </c>
      <c r="AD74" s="15">
        <f t="shared" si="237"/>
        <v>0</v>
      </c>
      <c r="AE74" s="15">
        <f t="shared" si="238"/>
        <v>0</v>
      </c>
      <c r="AF74" s="15">
        <f t="shared" si="239"/>
        <v>0</v>
      </c>
      <c r="AH74" s="15">
        <f t="shared" si="240"/>
        <v>0</v>
      </c>
      <c r="AI74" s="15">
        <f t="shared" si="241"/>
        <v>0</v>
      </c>
      <c r="AJ74" s="15">
        <f t="shared" si="242"/>
        <v>0</v>
      </c>
      <c r="AK74" s="15">
        <f t="shared" si="243"/>
        <v>0</v>
      </c>
      <c r="AM74" s="15">
        <f t="shared" si="244"/>
        <v>0</v>
      </c>
      <c r="AN74" s="15">
        <f t="shared" si="245"/>
        <v>0</v>
      </c>
      <c r="AO74" s="15">
        <f t="shared" si="246"/>
        <v>0</v>
      </c>
      <c r="AP74" s="15">
        <f t="shared" si="247"/>
        <v>0</v>
      </c>
      <c r="AQ74" s="42"/>
      <c r="AU74" s="41"/>
      <c r="AV74" s="29"/>
      <c r="AW74" s="18">
        <f t="shared" si="248"/>
      </c>
      <c r="AX74" s="2">
        <f t="shared" si="249"/>
      </c>
      <c r="AY74" s="2">
        <f t="shared" si="250"/>
      </c>
      <c r="AZ74" s="12">
        <f t="shared" si="251"/>
      </c>
      <c r="BB74" s="4" t="str">
        <f t="shared" si="252"/>
        <v>0</v>
      </c>
      <c r="BC74" s="35" t="str">
        <f t="shared" si="253"/>
        <v>0</v>
      </c>
      <c r="BD74" s="15">
        <f t="shared" si="254"/>
      </c>
      <c r="BE74" s="17">
        <f t="shared" si="255"/>
      </c>
      <c r="BF74" s="17">
        <f t="shared" si="255"/>
      </c>
      <c r="BG74" s="17">
        <f t="shared" si="255"/>
      </c>
      <c r="BH74" s="19">
        <f t="shared" si="255"/>
      </c>
      <c r="BL74" s="15">
        <f t="shared" si="256"/>
        <v>0</v>
      </c>
      <c r="BM74" s="15">
        <f t="shared" si="257"/>
        <v>0</v>
      </c>
      <c r="BN74" s="15">
        <f t="shared" si="258"/>
        <v>0</v>
      </c>
      <c r="BO74" s="15">
        <f t="shared" si="259"/>
        <v>0</v>
      </c>
      <c r="BQ74" s="15">
        <f t="shared" si="260"/>
        <v>0</v>
      </c>
      <c r="BR74" s="15">
        <f t="shared" si="261"/>
        <v>0</v>
      </c>
      <c r="BS74" s="15">
        <f t="shared" si="262"/>
        <v>0</v>
      </c>
      <c r="BT74" s="15">
        <f t="shared" si="263"/>
        <v>0</v>
      </c>
      <c r="BV74" s="15">
        <f t="shared" si="264"/>
        <v>0</v>
      </c>
      <c r="BW74" s="15">
        <f t="shared" si="265"/>
        <v>0</v>
      </c>
      <c r="BX74" s="15">
        <f t="shared" si="266"/>
        <v>0</v>
      </c>
      <c r="BY74" s="15">
        <f t="shared" si="267"/>
        <v>0</v>
      </c>
      <c r="CA74" s="15">
        <f t="shared" si="268"/>
        <v>0</v>
      </c>
      <c r="CB74" s="15">
        <f t="shared" si="269"/>
        <v>0</v>
      </c>
      <c r="CC74" s="15">
        <f t="shared" si="270"/>
        <v>0</v>
      </c>
      <c r="CD74" s="15">
        <f t="shared" si="271"/>
        <v>0</v>
      </c>
      <c r="CF74" s="15">
        <f t="shared" si="272"/>
        <v>0</v>
      </c>
      <c r="CG74" s="15">
        <f t="shared" si="273"/>
        <v>0</v>
      </c>
      <c r="CH74" s="15">
        <f t="shared" si="274"/>
        <v>0</v>
      </c>
      <c r="CI74" s="15">
        <f t="shared" si="275"/>
        <v>0</v>
      </c>
      <c r="CJ74" s="42"/>
    </row>
    <row r="75" spans="2:88" s="15" customFormat="1" ht="12.75">
      <c r="B75" s="41"/>
      <c r="C75" s="29"/>
      <c r="D75" s="18">
        <f t="shared" si="220"/>
      </c>
      <c r="E75" s="2">
        <f t="shared" si="221"/>
      </c>
      <c r="F75" s="2">
        <f t="shared" si="222"/>
      </c>
      <c r="G75" s="12">
        <f t="shared" si="223"/>
      </c>
      <c r="I75" s="4" t="str">
        <f t="shared" si="224"/>
        <v>0</v>
      </c>
      <c r="J75" s="35" t="str">
        <f t="shared" si="225"/>
        <v>0</v>
      </c>
      <c r="K75" s="15">
        <f t="shared" si="226"/>
      </c>
      <c r="L75" s="17">
        <f t="shared" si="227"/>
      </c>
      <c r="M75" s="17">
        <f t="shared" si="227"/>
      </c>
      <c r="N75" s="17">
        <f t="shared" si="227"/>
      </c>
      <c r="O75" s="19">
        <f t="shared" si="227"/>
      </c>
      <c r="S75" s="15">
        <f t="shared" si="228"/>
        <v>0</v>
      </c>
      <c r="T75" s="15">
        <f t="shared" si="229"/>
        <v>0</v>
      </c>
      <c r="U75" s="15">
        <f t="shared" si="230"/>
        <v>0</v>
      </c>
      <c r="V75" s="15">
        <f t="shared" si="231"/>
        <v>0</v>
      </c>
      <c r="X75" s="15">
        <f t="shared" si="232"/>
        <v>0</v>
      </c>
      <c r="Y75" s="15">
        <f t="shared" si="233"/>
        <v>0</v>
      </c>
      <c r="Z75" s="15">
        <f t="shared" si="234"/>
        <v>0</v>
      </c>
      <c r="AA75" s="15">
        <f t="shared" si="235"/>
        <v>0</v>
      </c>
      <c r="AC75" s="15">
        <f t="shared" si="236"/>
        <v>0</v>
      </c>
      <c r="AD75" s="15">
        <f t="shared" si="237"/>
        <v>0</v>
      </c>
      <c r="AE75" s="15">
        <f t="shared" si="238"/>
        <v>0</v>
      </c>
      <c r="AF75" s="15">
        <f t="shared" si="239"/>
        <v>0</v>
      </c>
      <c r="AH75" s="15">
        <f t="shared" si="240"/>
        <v>0</v>
      </c>
      <c r="AI75" s="15">
        <f t="shared" si="241"/>
        <v>0</v>
      </c>
      <c r="AJ75" s="15">
        <f t="shared" si="242"/>
        <v>0</v>
      </c>
      <c r="AK75" s="15">
        <f t="shared" si="243"/>
        <v>0</v>
      </c>
      <c r="AM75" s="15">
        <f t="shared" si="244"/>
        <v>0</v>
      </c>
      <c r="AN75" s="15">
        <f t="shared" si="245"/>
        <v>0</v>
      </c>
      <c r="AO75" s="15">
        <f t="shared" si="246"/>
        <v>0</v>
      </c>
      <c r="AP75" s="15">
        <f t="shared" si="247"/>
        <v>0</v>
      </c>
      <c r="AQ75" s="42"/>
      <c r="AU75" s="41"/>
      <c r="AV75" s="29"/>
      <c r="AW75" s="18">
        <f t="shared" si="248"/>
      </c>
      <c r="AX75" s="2">
        <f t="shared" si="249"/>
      </c>
      <c r="AY75" s="2">
        <f t="shared" si="250"/>
      </c>
      <c r="AZ75" s="12">
        <f t="shared" si="251"/>
      </c>
      <c r="BB75" s="4" t="str">
        <f t="shared" si="252"/>
        <v>0</v>
      </c>
      <c r="BC75" s="35" t="str">
        <f t="shared" si="253"/>
        <v>0</v>
      </c>
      <c r="BD75" s="15">
        <f t="shared" si="254"/>
      </c>
      <c r="BE75" s="17">
        <f t="shared" si="255"/>
      </c>
      <c r="BF75" s="17">
        <f t="shared" si="255"/>
      </c>
      <c r="BG75" s="17">
        <f t="shared" si="255"/>
      </c>
      <c r="BH75" s="19">
        <f t="shared" si="255"/>
      </c>
      <c r="BL75" s="15">
        <f t="shared" si="256"/>
        <v>0</v>
      </c>
      <c r="BM75" s="15">
        <f t="shared" si="257"/>
        <v>0</v>
      </c>
      <c r="BN75" s="15">
        <f t="shared" si="258"/>
        <v>0</v>
      </c>
      <c r="BO75" s="15">
        <f t="shared" si="259"/>
        <v>0</v>
      </c>
      <c r="BQ75" s="15">
        <f t="shared" si="260"/>
        <v>0</v>
      </c>
      <c r="BR75" s="15">
        <f t="shared" si="261"/>
        <v>0</v>
      </c>
      <c r="BS75" s="15">
        <f t="shared" si="262"/>
        <v>0</v>
      </c>
      <c r="BT75" s="15">
        <f t="shared" si="263"/>
        <v>0</v>
      </c>
      <c r="BV75" s="15">
        <f t="shared" si="264"/>
        <v>0</v>
      </c>
      <c r="BW75" s="15">
        <f t="shared" si="265"/>
        <v>0</v>
      </c>
      <c r="BX75" s="15">
        <f t="shared" si="266"/>
        <v>0</v>
      </c>
      <c r="BY75" s="15">
        <f t="shared" si="267"/>
        <v>0</v>
      </c>
      <c r="CA75" s="15">
        <f t="shared" si="268"/>
        <v>0</v>
      </c>
      <c r="CB75" s="15">
        <f t="shared" si="269"/>
        <v>0</v>
      </c>
      <c r="CC75" s="15">
        <f t="shared" si="270"/>
        <v>0</v>
      </c>
      <c r="CD75" s="15">
        <f t="shared" si="271"/>
        <v>0</v>
      </c>
      <c r="CF75" s="15">
        <f t="shared" si="272"/>
        <v>0</v>
      </c>
      <c r="CG75" s="15">
        <f t="shared" si="273"/>
        <v>0</v>
      </c>
      <c r="CH75" s="15">
        <f t="shared" si="274"/>
        <v>0</v>
      </c>
      <c r="CI75" s="15">
        <f t="shared" si="275"/>
        <v>0</v>
      </c>
      <c r="CJ75" s="42"/>
    </row>
    <row r="76" spans="2:88" s="15" customFormat="1" ht="12.75">
      <c r="B76" s="41"/>
      <c r="C76" s="29"/>
      <c r="D76" s="18">
        <f t="shared" si="220"/>
      </c>
      <c r="E76" s="2">
        <f t="shared" si="221"/>
      </c>
      <c r="F76" s="2">
        <f t="shared" si="222"/>
      </c>
      <c r="G76" s="12">
        <f t="shared" si="223"/>
      </c>
      <c r="I76" s="4" t="str">
        <f t="shared" si="224"/>
        <v>0</v>
      </c>
      <c r="J76" s="35" t="str">
        <f t="shared" si="225"/>
        <v>0</v>
      </c>
      <c r="K76" s="15">
        <f t="shared" si="226"/>
      </c>
      <c r="L76" s="17">
        <f t="shared" si="227"/>
      </c>
      <c r="M76" s="17">
        <f t="shared" si="227"/>
      </c>
      <c r="N76" s="17">
        <f t="shared" si="227"/>
      </c>
      <c r="O76" s="19">
        <f t="shared" si="227"/>
      </c>
      <c r="S76" s="15">
        <f t="shared" si="228"/>
        <v>0</v>
      </c>
      <c r="T76" s="15">
        <f t="shared" si="229"/>
        <v>0</v>
      </c>
      <c r="U76" s="15">
        <f t="shared" si="230"/>
        <v>0</v>
      </c>
      <c r="V76" s="15">
        <f t="shared" si="231"/>
        <v>0</v>
      </c>
      <c r="X76" s="15">
        <f t="shared" si="232"/>
        <v>0</v>
      </c>
      <c r="Y76" s="15">
        <f t="shared" si="233"/>
        <v>0</v>
      </c>
      <c r="Z76" s="15">
        <f t="shared" si="234"/>
        <v>0</v>
      </c>
      <c r="AA76" s="15">
        <f t="shared" si="235"/>
        <v>0</v>
      </c>
      <c r="AC76" s="15">
        <f t="shared" si="236"/>
        <v>0</v>
      </c>
      <c r="AD76" s="15">
        <f t="shared" si="237"/>
        <v>0</v>
      </c>
      <c r="AE76" s="15">
        <f t="shared" si="238"/>
        <v>0</v>
      </c>
      <c r="AF76" s="15">
        <f t="shared" si="239"/>
        <v>0</v>
      </c>
      <c r="AH76" s="15">
        <f t="shared" si="240"/>
        <v>0</v>
      </c>
      <c r="AI76" s="15">
        <f t="shared" si="241"/>
        <v>0</v>
      </c>
      <c r="AJ76" s="15">
        <f t="shared" si="242"/>
        <v>0</v>
      </c>
      <c r="AK76" s="15">
        <f t="shared" si="243"/>
        <v>0</v>
      </c>
      <c r="AM76" s="15">
        <f t="shared" si="244"/>
        <v>0</v>
      </c>
      <c r="AN76" s="15">
        <f t="shared" si="245"/>
        <v>0</v>
      </c>
      <c r="AO76" s="15">
        <f t="shared" si="246"/>
        <v>0</v>
      </c>
      <c r="AP76" s="15">
        <f t="shared" si="247"/>
        <v>0</v>
      </c>
      <c r="AQ76" s="42"/>
      <c r="AU76" s="41"/>
      <c r="AV76" s="29"/>
      <c r="AW76" s="18">
        <f t="shared" si="248"/>
      </c>
      <c r="AX76" s="2">
        <f t="shared" si="249"/>
      </c>
      <c r="AY76" s="2">
        <f t="shared" si="250"/>
      </c>
      <c r="AZ76" s="12">
        <f t="shared" si="251"/>
      </c>
      <c r="BB76" s="4" t="str">
        <f t="shared" si="252"/>
        <v>0</v>
      </c>
      <c r="BC76" s="35" t="str">
        <f t="shared" si="253"/>
        <v>0</v>
      </c>
      <c r="BD76" s="15">
        <f t="shared" si="254"/>
      </c>
      <c r="BE76" s="17">
        <f t="shared" si="255"/>
      </c>
      <c r="BF76" s="17">
        <f t="shared" si="255"/>
      </c>
      <c r="BG76" s="17">
        <f t="shared" si="255"/>
      </c>
      <c r="BH76" s="19">
        <f t="shared" si="255"/>
      </c>
      <c r="BL76" s="15">
        <f t="shared" si="256"/>
        <v>0</v>
      </c>
      <c r="BM76" s="15">
        <f t="shared" si="257"/>
        <v>0</v>
      </c>
      <c r="BN76" s="15">
        <f t="shared" si="258"/>
        <v>0</v>
      </c>
      <c r="BO76" s="15">
        <f t="shared" si="259"/>
        <v>0</v>
      </c>
      <c r="BQ76" s="15">
        <f t="shared" si="260"/>
        <v>0</v>
      </c>
      <c r="BR76" s="15">
        <f t="shared" si="261"/>
        <v>0</v>
      </c>
      <c r="BS76" s="15">
        <f t="shared" si="262"/>
        <v>0</v>
      </c>
      <c r="BT76" s="15">
        <f t="shared" si="263"/>
        <v>0</v>
      </c>
      <c r="BV76" s="15">
        <f t="shared" si="264"/>
        <v>0</v>
      </c>
      <c r="BW76" s="15">
        <f t="shared" si="265"/>
        <v>0</v>
      </c>
      <c r="BX76" s="15">
        <f t="shared" si="266"/>
        <v>0</v>
      </c>
      <c r="BY76" s="15">
        <f t="shared" si="267"/>
        <v>0</v>
      </c>
      <c r="CA76" s="15">
        <f t="shared" si="268"/>
        <v>0</v>
      </c>
      <c r="CB76" s="15">
        <f t="shared" si="269"/>
        <v>0</v>
      </c>
      <c r="CC76" s="15">
        <f t="shared" si="270"/>
        <v>0</v>
      </c>
      <c r="CD76" s="15">
        <f t="shared" si="271"/>
        <v>0</v>
      </c>
      <c r="CF76" s="15">
        <f t="shared" si="272"/>
        <v>0</v>
      </c>
      <c r="CG76" s="15">
        <f t="shared" si="273"/>
        <v>0</v>
      </c>
      <c r="CH76" s="15">
        <f t="shared" si="274"/>
        <v>0</v>
      </c>
      <c r="CI76" s="15">
        <f t="shared" si="275"/>
        <v>0</v>
      </c>
      <c r="CJ76" s="42"/>
    </row>
    <row r="77" spans="2:88" s="15" customFormat="1" ht="12.75">
      <c r="B77" s="41"/>
      <c r="C77" s="29"/>
      <c r="D77" s="18">
        <f t="shared" si="220"/>
      </c>
      <c r="E77" s="2">
        <f t="shared" si="221"/>
      </c>
      <c r="F77" s="2">
        <f t="shared" si="222"/>
      </c>
      <c r="G77" s="12">
        <f t="shared" si="223"/>
      </c>
      <c r="I77" s="4" t="str">
        <f t="shared" si="224"/>
        <v>0</v>
      </c>
      <c r="J77" s="35" t="str">
        <f t="shared" si="225"/>
        <v>0</v>
      </c>
      <c r="K77" s="15">
        <f t="shared" si="226"/>
      </c>
      <c r="L77" s="17">
        <f t="shared" si="227"/>
      </c>
      <c r="M77" s="17">
        <f t="shared" si="227"/>
      </c>
      <c r="N77" s="17">
        <f t="shared" si="227"/>
      </c>
      <c r="O77" s="19">
        <f t="shared" si="227"/>
      </c>
      <c r="S77" s="15">
        <f t="shared" si="228"/>
        <v>0</v>
      </c>
      <c r="T77" s="15">
        <f t="shared" si="229"/>
        <v>0</v>
      </c>
      <c r="U77" s="15">
        <f t="shared" si="230"/>
        <v>0</v>
      </c>
      <c r="V77" s="15">
        <f t="shared" si="231"/>
        <v>0</v>
      </c>
      <c r="X77" s="15">
        <f t="shared" si="232"/>
        <v>0</v>
      </c>
      <c r="Y77" s="15">
        <f t="shared" si="233"/>
        <v>0</v>
      </c>
      <c r="Z77" s="15">
        <f t="shared" si="234"/>
        <v>0</v>
      </c>
      <c r="AA77" s="15">
        <f t="shared" si="235"/>
        <v>0</v>
      </c>
      <c r="AC77" s="15">
        <f t="shared" si="236"/>
        <v>0</v>
      </c>
      <c r="AD77" s="15">
        <f t="shared" si="237"/>
        <v>0</v>
      </c>
      <c r="AE77" s="15">
        <f t="shared" si="238"/>
        <v>0</v>
      </c>
      <c r="AF77" s="15">
        <f t="shared" si="239"/>
        <v>0</v>
      </c>
      <c r="AH77" s="15">
        <f t="shared" si="240"/>
        <v>0</v>
      </c>
      <c r="AI77" s="15">
        <f t="shared" si="241"/>
        <v>0</v>
      </c>
      <c r="AJ77" s="15">
        <f t="shared" si="242"/>
        <v>0</v>
      </c>
      <c r="AK77" s="15">
        <f t="shared" si="243"/>
        <v>0</v>
      </c>
      <c r="AM77" s="15">
        <f t="shared" si="244"/>
        <v>0</v>
      </c>
      <c r="AN77" s="15">
        <f t="shared" si="245"/>
        <v>0</v>
      </c>
      <c r="AO77" s="15">
        <f t="shared" si="246"/>
        <v>0</v>
      </c>
      <c r="AP77" s="15">
        <f t="shared" si="247"/>
        <v>0</v>
      </c>
      <c r="AQ77" s="42"/>
      <c r="AU77" s="41"/>
      <c r="AV77" s="29"/>
      <c r="AW77" s="18">
        <f t="shared" si="248"/>
      </c>
      <c r="AX77" s="2">
        <f t="shared" si="249"/>
      </c>
      <c r="AY77" s="2">
        <f t="shared" si="250"/>
      </c>
      <c r="AZ77" s="12">
        <f t="shared" si="251"/>
      </c>
      <c r="BB77" s="4" t="str">
        <f t="shared" si="252"/>
        <v>0</v>
      </c>
      <c r="BC77" s="35" t="str">
        <f t="shared" si="253"/>
        <v>0</v>
      </c>
      <c r="BD77" s="15">
        <f t="shared" si="254"/>
      </c>
      <c r="BE77" s="17">
        <f t="shared" si="255"/>
      </c>
      <c r="BF77" s="17">
        <f t="shared" si="255"/>
      </c>
      <c r="BG77" s="17">
        <f t="shared" si="255"/>
      </c>
      <c r="BH77" s="19">
        <f t="shared" si="255"/>
      </c>
      <c r="BL77" s="15">
        <f t="shared" si="256"/>
        <v>0</v>
      </c>
      <c r="BM77" s="15">
        <f t="shared" si="257"/>
        <v>0</v>
      </c>
      <c r="BN77" s="15">
        <f t="shared" si="258"/>
        <v>0</v>
      </c>
      <c r="BO77" s="15">
        <f t="shared" si="259"/>
        <v>0</v>
      </c>
      <c r="BQ77" s="15">
        <f t="shared" si="260"/>
        <v>0</v>
      </c>
      <c r="BR77" s="15">
        <f t="shared" si="261"/>
        <v>0</v>
      </c>
      <c r="BS77" s="15">
        <f t="shared" si="262"/>
        <v>0</v>
      </c>
      <c r="BT77" s="15">
        <f t="shared" si="263"/>
        <v>0</v>
      </c>
      <c r="BV77" s="15">
        <f t="shared" si="264"/>
        <v>0</v>
      </c>
      <c r="BW77" s="15">
        <f t="shared" si="265"/>
        <v>0</v>
      </c>
      <c r="BX77" s="15">
        <f t="shared" si="266"/>
        <v>0</v>
      </c>
      <c r="BY77" s="15">
        <f t="shared" si="267"/>
        <v>0</v>
      </c>
      <c r="CA77" s="15">
        <f t="shared" si="268"/>
        <v>0</v>
      </c>
      <c r="CB77" s="15">
        <f t="shared" si="269"/>
        <v>0</v>
      </c>
      <c r="CC77" s="15">
        <f t="shared" si="270"/>
        <v>0</v>
      </c>
      <c r="CD77" s="15">
        <f t="shared" si="271"/>
        <v>0</v>
      </c>
      <c r="CF77" s="15">
        <f t="shared" si="272"/>
        <v>0</v>
      </c>
      <c r="CG77" s="15">
        <f t="shared" si="273"/>
        <v>0</v>
      </c>
      <c r="CH77" s="15">
        <f t="shared" si="274"/>
        <v>0</v>
      </c>
      <c r="CI77" s="15">
        <f t="shared" si="275"/>
        <v>0</v>
      </c>
      <c r="CJ77" s="42"/>
    </row>
    <row r="78" spans="2:88" s="15" customFormat="1" ht="12.75">
      <c r="B78" s="41"/>
      <c r="C78" s="29"/>
      <c r="D78" s="18">
        <f t="shared" si="220"/>
      </c>
      <c r="E78" s="2">
        <f t="shared" si="221"/>
      </c>
      <c r="F78" s="2">
        <f t="shared" si="222"/>
      </c>
      <c r="G78" s="12">
        <f t="shared" si="223"/>
      </c>
      <c r="I78" s="4" t="str">
        <f t="shared" si="224"/>
        <v>0</v>
      </c>
      <c r="J78" s="35" t="str">
        <f t="shared" si="225"/>
        <v>0</v>
      </c>
      <c r="K78" s="15">
        <f t="shared" si="226"/>
      </c>
      <c r="L78" s="17">
        <f t="shared" si="227"/>
      </c>
      <c r="M78" s="17">
        <f t="shared" si="227"/>
      </c>
      <c r="N78" s="17">
        <f t="shared" si="227"/>
      </c>
      <c r="O78" s="19">
        <f t="shared" si="227"/>
      </c>
      <c r="S78" s="15">
        <f t="shared" si="228"/>
        <v>0</v>
      </c>
      <c r="T78" s="15">
        <f t="shared" si="229"/>
        <v>0</v>
      </c>
      <c r="U78" s="15">
        <f t="shared" si="230"/>
        <v>0</v>
      </c>
      <c r="V78" s="15">
        <f t="shared" si="231"/>
        <v>0</v>
      </c>
      <c r="X78" s="15">
        <f t="shared" si="232"/>
        <v>0</v>
      </c>
      <c r="Y78" s="15">
        <f t="shared" si="233"/>
        <v>0</v>
      </c>
      <c r="Z78" s="15">
        <f t="shared" si="234"/>
        <v>0</v>
      </c>
      <c r="AA78" s="15">
        <f t="shared" si="235"/>
        <v>0</v>
      </c>
      <c r="AC78" s="15">
        <f t="shared" si="236"/>
        <v>0</v>
      </c>
      <c r="AD78" s="15">
        <f t="shared" si="237"/>
        <v>0</v>
      </c>
      <c r="AE78" s="15">
        <f t="shared" si="238"/>
        <v>0</v>
      </c>
      <c r="AF78" s="15">
        <f t="shared" si="239"/>
        <v>0</v>
      </c>
      <c r="AH78" s="15">
        <f t="shared" si="240"/>
        <v>0</v>
      </c>
      <c r="AI78" s="15">
        <f t="shared" si="241"/>
        <v>0</v>
      </c>
      <c r="AJ78" s="15">
        <f t="shared" si="242"/>
        <v>0</v>
      </c>
      <c r="AK78" s="15">
        <f t="shared" si="243"/>
        <v>0</v>
      </c>
      <c r="AM78" s="15">
        <f t="shared" si="244"/>
        <v>0</v>
      </c>
      <c r="AN78" s="15">
        <f t="shared" si="245"/>
        <v>0</v>
      </c>
      <c r="AO78" s="15">
        <f t="shared" si="246"/>
        <v>0</v>
      </c>
      <c r="AP78" s="15">
        <f t="shared" si="247"/>
        <v>0</v>
      </c>
      <c r="AQ78" s="42"/>
      <c r="AU78" s="41"/>
      <c r="AV78" s="29"/>
      <c r="AW78" s="18">
        <f t="shared" si="248"/>
      </c>
      <c r="AX78" s="2">
        <f t="shared" si="249"/>
      </c>
      <c r="AY78" s="2">
        <f t="shared" si="250"/>
      </c>
      <c r="AZ78" s="12">
        <f t="shared" si="251"/>
      </c>
      <c r="BB78" s="4" t="str">
        <f t="shared" si="252"/>
        <v>0</v>
      </c>
      <c r="BC78" s="35" t="str">
        <f t="shared" si="253"/>
        <v>0</v>
      </c>
      <c r="BD78" s="15">
        <f t="shared" si="254"/>
      </c>
      <c r="BE78" s="17">
        <f t="shared" si="255"/>
      </c>
      <c r="BF78" s="17">
        <f t="shared" si="255"/>
      </c>
      <c r="BG78" s="17">
        <f t="shared" si="255"/>
      </c>
      <c r="BH78" s="19">
        <f t="shared" si="255"/>
      </c>
      <c r="BL78" s="15">
        <f t="shared" si="256"/>
        <v>0</v>
      </c>
      <c r="BM78" s="15">
        <f t="shared" si="257"/>
        <v>0</v>
      </c>
      <c r="BN78" s="15">
        <f t="shared" si="258"/>
        <v>0</v>
      </c>
      <c r="BO78" s="15">
        <f t="shared" si="259"/>
        <v>0</v>
      </c>
      <c r="BQ78" s="15">
        <f t="shared" si="260"/>
        <v>0</v>
      </c>
      <c r="BR78" s="15">
        <f t="shared" si="261"/>
        <v>0</v>
      </c>
      <c r="BS78" s="15">
        <f t="shared" si="262"/>
        <v>0</v>
      </c>
      <c r="BT78" s="15">
        <f t="shared" si="263"/>
        <v>0</v>
      </c>
      <c r="BV78" s="15">
        <f t="shared" si="264"/>
        <v>0</v>
      </c>
      <c r="BW78" s="15">
        <f t="shared" si="265"/>
        <v>0</v>
      </c>
      <c r="BX78" s="15">
        <f t="shared" si="266"/>
        <v>0</v>
      </c>
      <c r="BY78" s="15">
        <f t="shared" si="267"/>
        <v>0</v>
      </c>
      <c r="CA78" s="15">
        <f t="shared" si="268"/>
        <v>0</v>
      </c>
      <c r="CB78" s="15">
        <f t="shared" si="269"/>
        <v>0</v>
      </c>
      <c r="CC78" s="15">
        <f t="shared" si="270"/>
        <v>0</v>
      </c>
      <c r="CD78" s="15">
        <f t="shared" si="271"/>
        <v>0</v>
      </c>
      <c r="CF78" s="15">
        <f t="shared" si="272"/>
        <v>0</v>
      </c>
      <c r="CG78" s="15">
        <f t="shared" si="273"/>
        <v>0</v>
      </c>
      <c r="CH78" s="15">
        <f t="shared" si="274"/>
        <v>0</v>
      </c>
      <c r="CI78" s="15">
        <f t="shared" si="275"/>
        <v>0</v>
      </c>
      <c r="CJ78" s="42"/>
    </row>
    <row r="79" spans="2:88" s="15" customFormat="1" ht="13.5" thickBot="1">
      <c r="B79" s="41"/>
      <c r="C79" s="30"/>
      <c r="D79" s="20">
        <f t="shared" si="220"/>
      </c>
      <c r="E79" s="13">
        <f t="shared" si="221"/>
      </c>
      <c r="F79" s="13">
        <f t="shared" si="222"/>
      </c>
      <c r="G79" s="14">
        <f t="shared" si="223"/>
      </c>
      <c r="I79" s="5" t="str">
        <f t="shared" si="224"/>
        <v>0</v>
      </c>
      <c r="J79" s="36" t="str">
        <f t="shared" si="225"/>
        <v>0</v>
      </c>
      <c r="K79" s="15">
        <f t="shared" si="226"/>
      </c>
      <c r="L79" s="37">
        <f t="shared" si="227"/>
      </c>
      <c r="M79" s="37">
        <f t="shared" si="227"/>
      </c>
      <c r="N79" s="37">
        <f t="shared" si="227"/>
      </c>
      <c r="O79" s="22">
        <f t="shared" si="227"/>
      </c>
      <c r="S79" s="15">
        <f t="shared" si="228"/>
        <v>0</v>
      </c>
      <c r="T79" s="15">
        <f t="shared" si="229"/>
        <v>0</v>
      </c>
      <c r="U79" s="15">
        <f t="shared" si="230"/>
        <v>0</v>
      </c>
      <c r="V79" s="15">
        <f t="shared" si="231"/>
        <v>0</v>
      </c>
      <c r="X79" s="15">
        <f t="shared" si="232"/>
        <v>0</v>
      </c>
      <c r="Y79" s="15">
        <f t="shared" si="233"/>
        <v>0</v>
      </c>
      <c r="Z79" s="15">
        <f t="shared" si="234"/>
        <v>0</v>
      </c>
      <c r="AA79" s="15">
        <f t="shared" si="235"/>
        <v>0</v>
      </c>
      <c r="AC79" s="15">
        <f t="shared" si="236"/>
        <v>0</v>
      </c>
      <c r="AD79" s="15">
        <f t="shared" si="237"/>
        <v>0</v>
      </c>
      <c r="AE79" s="15">
        <f t="shared" si="238"/>
        <v>0</v>
      </c>
      <c r="AF79" s="15">
        <f t="shared" si="239"/>
        <v>0</v>
      </c>
      <c r="AH79" s="15">
        <f t="shared" si="240"/>
        <v>0</v>
      </c>
      <c r="AI79" s="15">
        <f t="shared" si="241"/>
        <v>0</v>
      </c>
      <c r="AJ79" s="15">
        <f t="shared" si="242"/>
        <v>0</v>
      </c>
      <c r="AK79" s="15">
        <f t="shared" si="243"/>
        <v>0</v>
      </c>
      <c r="AM79" s="15">
        <f t="shared" si="244"/>
        <v>0</v>
      </c>
      <c r="AN79" s="15">
        <f t="shared" si="245"/>
        <v>0</v>
      </c>
      <c r="AO79" s="15">
        <f t="shared" si="246"/>
        <v>0</v>
      </c>
      <c r="AP79" s="15">
        <f t="shared" si="247"/>
        <v>0</v>
      </c>
      <c r="AQ79" s="42"/>
      <c r="AU79" s="41"/>
      <c r="AV79" s="30"/>
      <c r="AW79" s="20">
        <f t="shared" si="248"/>
      </c>
      <c r="AX79" s="13">
        <f t="shared" si="249"/>
      </c>
      <c r="AY79" s="13">
        <f t="shared" si="250"/>
      </c>
      <c r="AZ79" s="14">
        <f t="shared" si="251"/>
      </c>
      <c r="BB79" s="5" t="str">
        <f t="shared" si="252"/>
        <v>0</v>
      </c>
      <c r="BC79" s="36" t="str">
        <f t="shared" si="253"/>
        <v>0</v>
      </c>
      <c r="BD79" s="15">
        <f t="shared" si="254"/>
      </c>
      <c r="BE79" s="37">
        <f t="shared" si="255"/>
      </c>
      <c r="BF79" s="37">
        <f t="shared" si="255"/>
      </c>
      <c r="BG79" s="37">
        <f t="shared" si="255"/>
      </c>
      <c r="BH79" s="22">
        <f t="shared" si="255"/>
      </c>
      <c r="BL79" s="15">
        <f t="shared" si="256"/>
        <v>0</v>
      </c>
      <c r="BM79" s="15">
        <f t="shared" si="257"/>
        <v>0</v>
      </c>
      <c r="BN79" s="15">
        <f t="shared" si="258"/>
        <v>0</v>
      </c>
      <c r="BO79" s="15">
        <f t="shared" si="259"/>
        <v>0</v>
      </c>
      <c r="BQ79" s="15">
        <f t="shared" si="260"/>
        <v>0</v>
      </c>
      <c r="BR79" s="15">
        <f t="shared" si="261"/>
        <v>0</v>
      </c>
      <c r="BS79" s="15">
        <f t="shared" si="262"/>
        <v>0</v>
      </c>
      <c r="BT79" s="15">
        <f t="shared" si="263"/>
        <v>0</v>
      </c>
      <c r="BV79" s="15">
        <f t="shared" si="264"/>
        <v>0</v>
      </c>
      <c r="BW79" s="15">
        <f t="shared" si="265"/>
        <v>0</v>
      </c>
      <c r="BX79" s="15">
        <f t="shared" si="266"/>
        <v>0</v>
      </c>
      <c r="BY79" s="15">
        <f t="shared" si="267"/>
        <v>0</v>
      </c>
      <c r="CA79" s="15">
        <f t="shared" si="268"/>
        <v>0</v>
      </c>
      <c r="CB79" s="15">
        <f t="shared" si="269"/>
        <v>0</v>
      </c>
      <c r="CC79" s="15">
        <f t="shared" si="270"/>
        <v>0</v>
      </c>
      <c r="CD79" s="15">
        <f t="shared" si="271"/>
        <v>0</v>
      </c>
      <c r="CF79" s="15">
        <f t="shared" si="272"/>
        <v>0</v>
      </c>
      <c r="CG79" s="15">
        <f t="shared" si="273"/>
        <v>0</v>
      </c>
      <c r="CH79" s="15">
        <f t="shared" si="274"/>
        <v>0</v>
      </c>
      <c r="CI79" s="15">
        <f t="shared" si="275"/>
        <v>0</v>
      </c>
      <c r="CJ79" s="42"/>
    </row>
    <row r="80" spans="2:88" s="15" customFormat="1" ht="12.75">
      <c r="B80" s="41"/>
      <c r="AQ80" s="42"/>
      <c r="AU80" s="41"/>
      <c r="CJ80" s="42"/>
    </row>
    <row r="81" spans="2:88" s="15" customFormat="1" ht="13.5" thickBot="1">
      <c r="B81" s="21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4"/>
      <c r="AU81" s="21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3"/>
      <c r="CA81" s="43"/>
      <c r="CB81" s="43"/>
      <c r="CC81" s="43"/>
      <c r="CD81" s="43"/>
      <c r="CE81" s="43"/>
      <c r="CF81" s="43"/>
      <c r="CG81" s="43"/>
      <c r="CH81" s="43"/>
      <c r="CI81" s="43"/>
      <c r="CJ81" s="44"/>
    </row>
    <row r="82" spans="2:88" s="15" customFormat="1" ht="12.75">
      <c r="B82" s="41"/>
      <c r="I82" s="39"/>
      <c r="J82" s="39"/>
      <c r="AQ82" s="42"/>
      <c r="AU82" s="38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39"/>
      <c r="BW82" s="39"/>
      <c r="BX82" s="39"/>
      <c r="BY82" s="39"/>
      <c r="BZ82" s="39"/>
      <c r="CA82" s="39"/>
      <c r="CB82" s="39"/>
      <c r="CC82" s="39"/>
      <c r="CD82" s="39"/>
      <c r="CE82" s="39"/>
      <c r="CF82" s="39"/>
      <c r="CG82" s="39"/>
      <c r="CH82" s="39"/>
      <c r="CI82" s="39"/>
      <c r="CJ82" s="40"/>
    </row>
    <row r="83" spans="2:88" s="15" customFormat="1" ht="13.5" thickBot="1">
      <c r="B83" s="41"/>
      <c r="D83" s="31"/>
      <c r="E83" s="31"/>
      <c r="F83" s="31"/>
      <c r="G83" s="31"/>
      <c r="T83" s="15" t="s">
        <v>1</v>
      </c>
      <c r="Y83" s="15" t="s">
        <v>5</v>
      </c>
      <c r="AD83" s="15" t="s">
        <v>6</v>
      </c>
      <c r="AI83" s="15" t="s">
        <v>7</v>
      </c>
      <c r="AN83" s="15" t="s">
        <v>8</v>
      </c>
      <c r="AQ83" s="42"/>
      <c r="AU83" s="41"/>
      <c r="AW83" s="31"/>
      <c r="AX83" s="31"/>
      <c r="AY83" s="31"/>
      <c r="AZ83" s="31"/>
      <c r="BM83" s="15" t="s">
        <v>1</v>
      </c>
      <c r="BR83" s="15" t="s">
        <v>15</v>
      </c>
      <c r="BW83" s="15" t="s">
        <v>16</v>
      </c>
      <c r="CB83" s="15" t="s">
        <v>17</v>
      </c>
      <c r="CG83" s="15" t="s">
        <v>18</v>
      </c>
      <c r="CJ83" s="42"/>
    </row>
    <row r="84" spans="2:88" s="15" customFormat="1" ht="13.5" thickBot="1">
      <c r="B84" s="41"/>
      <c r="C84" s="26" t="s">
        <v>0</v>
      </c>
      <c r="D84" s="6" t="s">
        <v>9</v>
      </c>
      <c r="E84" s="7" t="s">
        <v>10</v>
      </c>
      <c r="F84" s="7" t="s">
        <v>10</v>
      </c>
      <c r="G84" s="8" t="s">
        <v>11</v>
      </c>
      <c r="AQ84" s="42"/>
      <c r="AU84" s="41"/>
      <c r="AV84" s="26" t="s">
        <v>0</v>
      </c>
      <c r="AW84" s="6" t="s">
        <v>9</v>
      </c>
      <c r="AX84" s="7" t="s">
        <v>10</v>
      </c>
      <c r="AY84" s="7" t="s">
        <v>10</v>
      </c>
      <c r="AZ84" s="8" t="s">
        <v>11</v>
      </c>
      <c r="CJ84" s="42"/>
    </row>
    <row r="85" spans="2:88" s="15" customFormat="1" ht="13.5" thickBot="1">
      <c r="B85" s="41"/>
      <c r="D85" s="23">
        <v>1</v>
      </c>
      <c r="E85" s="24">
        <v>2</v>
      </c>
      <c r="F85" s="24">
        <v>3</v>
      </c>
      <c r="G85" s="25">
        <v>4</v>
      </c>
      <c r="I85" s="26" t="s">
        <v>3</v>
      </c>
      <c r="J85" s="70" t="s">
        <v>4</v>
      </c>
      <c r="L85" s="23">
        <v>1</v>
      </c>
      <c r="M85" s="24">
        <v>2</v>
      </c>
      <c r="N85" s="24">
        <v>3</v>
      </c>
      <c r="O85" s="25">
        <v>4</v>
      </c>
      <c r="Q85" s="23" t="s">
        <v>12</v>
      </c>
      <c r="R85" s="25" t="s">
        <v>2</v>
      </c>
      <c r="AQ85" s="42"/>
      <c r="AU85" s="41"/>
      <c r="AW85" s="23">
        <v>1</v>
      </c>
      <c r="AX85" s="24">
        <v>2</v>
      </c>
      <c r="AY85" s="24">
        <v>3</v>
      </c>
      <c r="AZ85" s="25">
        <v>4</v>
      </c>
      <c r="BB85" s="32" t="s">
        <v>3</v>
      </c>
      <c r="BC85" s="33" t="s">
        <v>4</v>
      </c>
      <c r="BE85" s="23">
        <v>1</v>
      </c>
      <c r="BF85" s="24">
        <v>2</v>
      </c>
      <c r="BG85" s="24">
        <v>3</v>
      </c>
      <c r="BH85" s="25">
        <v>4</v>
      </c>
      <c r="BJ85" s="23" t="s">
        <v>12</v>
      </c>
      <c r="BK85" s="25" t="s">
        <v>2</v>
      </c>
      <c r="CJ85" s="42"/>
    </row>
    <row r="86" spans="2:88" s="15" customFormat="1" ht="13.5" thickBot="1">
      <c r="B86" s="41"/>
      <c r="C86" s="28"/>
      <c r="D86" s="16">
        <f t="shared" si="220"/>
      </c>
      <c r="E86" s="10">
        <f aca="true" t="shared" si="276" ref="E86:E95">MID(C86,2,1)</f>
      </c>
      <c r="F86" s="10">
        <f aca="true" t="shared" si="277" ref="F86:F95">MID(C86,3,1)</f>
      </c>
      <c r="G86" s="11">
        <f aca="true" t="shared" si="278" ref="G86:G95">MID(C86,4,1)</f>
      </c>
      <c r="I86" s="19" t="str">
        <f aca="true" t="shared" si="279" ref="I86:I95">IF(LEN(C86)=4,SUM(S86:V86),"0")</f>
        <v>0</v>
      </c>
      <c r="J86" s="71" t="str">
        <f aca="true" t="shared" si="280" ref="J86:J95">IF(LEN(C86)=4,SUM(X86:AP86),"0")</f>
        <v>0</v>
      </c>
      <c r="K86" s="15">
        <f aca="true" t="shared" si="281" ref="K86:K95">IF(I86=4,"x","")</f>
      </c>
      <c r="L86" s="9">
        <f aca="true" t="shared" si="282" ref="L86:O95">IF(AND((LEN($C86)),$I86&gt;=L$85),"X",IF(AND((LEN($C86)),$J86&gt;=L$85-$I86),0,""))</f>
      </c>
      <c r="M86" s="9">
        <f t="shared" si="282"/>
      </c>
      <c r="N86" s="9">
        <f t="shared" si="282"/>
      </c>
      <c r="O86" s="3">
        <f t="shared" si="282"/>
      </c>
      <c r="Q86" s="37">
        <f>Q70+1</f>
        <v>6</v>
      </c>
      <c r="R86" s="46" t="str">
        <f>IF(ISNA(VLOOKUP(4,I86:K95,3,FALSE)),IF(COUNTA(C86:C95)=10,"Perdeu","A Adivinhar"),IF((VLOOKUP(4,I86:K95,3,FALSE)="x"),"Ganhou"))</f>
        <v>A Adivinhar</v>
      </c>
      <c r="S86" s="15">
        <f aca="true" t="shared" si="283" ref="S86:S95">IF(D$84=D86,1,0)</f>
        <v>0</v>
      </c>
      <c r="T86" s="15">
        <f aca="true" t="shared" si="284" ref="T86:T95">IF(E$84=E86,1,0)</f>
        <v>0</v>
      </c>
      <c r="U86" s="15">
        <f aca="true" t="shared" si="285" ref="U86:U95">IF(F$84=F86,1,0)</f>
        <v>0</v>
      </c>
      <c r="V86" s="15">
        <f aca="true" t="shared" si="286" ref="V86:V95">IF(G$84=G86,1,0)</f>
        <v>0</v>
      </c>
      <c r="X86" s="15">
        <f aca="true" t="shared" si="287" ref="X86:X95">IF($S86=0,IF($D86=D$84,1,0),0)</f>
        <v>0</v>
      </c>
      <c r="Y86" s="15">
        <f aca="true" t="shared" si="288" ref="Y86:Y95">IF(AND($S86=0,T86=0),IF($D86=E$84,IF(SUM($X86)=0,1,0),0),0)</f>
        <v>0</v>
      </c>
      <c r="Z86" s="15">
        <f aca="true" t="shared" si="289" ref="Z86:Z95">IF(AND($S86=0,U86=0),IF($D86=F$84,IF(SUM($X86:$Y86)=0,1,0),0),0)</f>
        <v>0</v>
      </c>
      <c r="AA86" s="15">
        <f aca="true" t="shared" si="290" ref="AA86:AA95">IF(AND($S86=0,V86=0),IF($D86=G$84,IF(SUM($X86:$Z86)=0,1,0),0),0)</f>
        <v>0</v>
      </c>
      <c r="AC86" s="15">
        <f aca="true" t="shared" si="291" ref="AC86:AC95">IF(AND($T86=0,S86=0),IF($E86=D$84,IF(X86=0,1,0),0),0)</f>
        <v>0</v>
      </c>
      <c r="AD86" s="15">
        <f aca="true" t="shared" si="292" ref="AD86:AD95">IF($T86=0,IF($E86=E$84,IF(Y86=0,IF(SUM(AC86)=0,1,0),0),0),0)</f>
        <v>0</v>
      </c>
      <c r="AE86" s="15">
        <f aca="true" t="shared" si="293" ref="AE86:AE95">IF(AND($T86=0,U86=0),IF($E86=F$84,IF(AND(Z86=0,SUM(AC86:AD86)=0),1,0),0),0)</f>
        <v>0</v>
      </c>
      <c r="AF86" s="15">
        <f aca="true" t="shared" si="294" ref="AF86:AF95">IF(AND($T86=0,U86=0),IF($E86=G$84,IF(AND(AA86=0,SUM(AC86:AE86)=0),1,0),0),0)</f>
        <v>0</v>
      </c>
      <c r="AH86" s="15">
        <f aca="true" t="shared" si="295" ref="AH86:AH95">IF(AND($U86=0,S86=0),IF($F86=D$84,IF(AND(X86=0,AC86=0),1,0),0),0)</f>
        <v>0</v>
      </c>
      <c r="AI86" s="15">
        <f aca="true" t="shared" si="296" ref="AI86:AI95">IF(AND($U86=0,T86=0),IF($F86=E$84,IF(AND(AND(Y86=0,AD86=0),SUM(AH86)=0),1,0),0),0)</f>
        <v>0</v>
      </c>
      <c r="AJ86" s="15">
        <f aca="true" t="shared" si="297" ref="AJ86:AJ95">IF($U86=0,IF($F86=F$84,IF(AND(AND(Z86=0,AE86=0),SUM(AH86:AI86)=0),1,0),0),0)</f>
        <v>0</v>
      </c>
      <c r="AK86" s="15">
        <f aca="true" t="shared" si="298" ref="AK86:AK95">IF(AND($U86=0,V86=0),IF($F86=G$84,IF(AND(AND(AA86=0,AF86=0),SUM(AH86:AJ86)=0),1,0),0),0)</f>
        <v>0</v>
      </c>
      <c r="AM86" s="15">
        <f aca="true" t="shared" si="299" ref="AM86:AM95">IF(AND($V86=0,S86=0),IF($G86=D$84,IF(AND(AND(X86=0,AC86=0),AH86=0),1,0),0),0)</f>
        <v>0</v>
      </c>
      <c r="AN86" s="15">
        <f aca="true" t="shared" si="300" ref="AN86:AN95">IF(AND($V86=0,T86=0),IF($G86=E$84,IF(AND(AND(AND(Y86=0,AD86=0),AI86=0),SUM(AM86)=0),1,0),0),0)</f>
        <v>0</v>
      </c>
      <c r="AO86" s="15">
        <f aca="true" t="shared" si="301" ref="AO86:AO95">IF(AND($V86=0,U86=0),IF($G86=F$84,IF(AND(AND(AND(Z86=0,AE86=0),AJ86=0),SUM(AM86:AN86)=0),1,0),0),0)</f>
        <v>0</v>
      </c>
      <c r="AP86" s="15">
        <f aca="true" t="shared" si="302" ref="AP86:AP95">IF($V86=0,IF($G86=G$84,IF(AND(AND(AND(AA86=0,AF86=0),AK86=0),SUM(AM86:AO86)=0),1,0),0),0)</f>
        <v>0</v>
      </c>
      <c r="AQ86" s="42"/>
      <c r="AU86" s="41"/>
      <c r="AV86" s="28"/>
      <c r="AW86" s="16">
        <f aca="true" t="shared" si="303" ref="AW86:AW95">MID(AV86,1,1)</f>
      </c>
      <c r="AX86" s="10">
        <f aca="true" t="shared" si="304" ref="AX86:AX95">MID(AV86,2,1)</f>
      </c>
      <c r="AY86" s="10">
        <f aca="true" t="shared" si="305" ref="AY86:AY95">MID(AV86,3,1)</f>
      </c>
      <c r="AZ86" s="11">
        <f aca="true" t="shared" si="306" ref="AZ86:AZ95">MID(AV86,4,1)</f>
      </c>
      <c r="BB86" s="3" t="str">
        <f aca="true" t="shared" si="307" ref="BB86:BB95">IF(LEN(AV86)&lt;4,"0",SUM(BL86:BO86))</f>
        <v>0</v>
      </c>
      <c r="BC86" s="34" t="str">
        <f aca="true" t="shared" si="308" ref="BC86:BC95">IF(LEN(AV86)&lt;4,"0",SUM(BQ86:CI86))</f>
        <v>0</v>
      </c>
      <c r="BD86" s="15">
        <f aca="true" t="shared" si="309" ref="BD86:BD95">IF(BB86=4,"x","")</f>
      </c>
      <c r="BE86" s="9">
        <f aca="true" t="shared" si="310" ref="BE86:BH95">IF(AND((LEN($AV86)),$BB86&gt;=BE$85),"X",IF(AND((LEN($AV86)),$BC86&gt;=BE$85-$BB86),0,""))</f>
      </c>
      <c r="BF86" s="9">
        <f t="shared" si="310"/>
      </c>
      <c r="BG86" s="9">
        <f t="shared" si="310"/>
      </c>
      <c r="BH86" s="3">
        <f t="shared" si="310"/>
      </c>
      <c r="BJ86" s="37">
        <f>BJ70+1</f>
        <v>6</v>
      </c>
      <c r="BK86" s="46" t="str">
        <f>IF(ISNA(VLOOKUP(4,BB86:BD95,3,FALSE)),IF(COUNTA(AV86:AV95)=10,"Perdeu","A Adivinhar"),IF((VLOOKUP(4,BB86:BD95,3,FALSE)="x"),"Ganhou"))</f>
        <v>A Adivinhar</v>
      </c>
      <c r="BL86" s="15">
        <f aca="true" t="shared" si="311" ref="BL86:BL95">IF(AW$84=AW86,1,0)</f>
        <v>0</v>
      </c>
      <c r="BM86" s="15">
        <f aca="true" t="shared" si="312" ref="BM86:BM95">IF(AX$84=AX86,1,0)</f>
        <v>0</v>
      </c>
      <c r="BN86" s="15">
        <f aca="true" t="shared" si="313" ref="BN86:BN95">IF(AY$84=AY86,1,0)</f>
        <v>0</v>
      </c>
      <c r="BO86" s="15">
        <f aca="true" t="shared" si="314" ref="BO86:BO95">IF(AZ$84=AZ86,1,0)</f>
        <v>0</v>
      </c>
      <c r="BQ86" s="15">
        <f aca="true" t="shared" si="315" ref="BQ86:BQ95">IF($BL86=0,0,0)</f>
        <v>0</v>
      </c>
      <c r="BR86" s="15">
        <f aca="true" t="shared" si="316" ref="BR86:BR95">IF(AND($BL86=0,BM86=0),IF($AW86=AX$84,IF(SUM($BQ86)=0,1,0),0),0)</f>
        <v>0</v>
      </c>
      <c r="BS86" s="15">
        <f aca="true" t="shared" si="317" ref="BS86:BS95">IF(AND($BL86=0,BN86=0),IF($AW86=AY$84,IF(SUM($BQ86:$BR86)=0,1,0),0),0)</f>
        <v>0</v>
      </c>
      <c r="BT86" s="15">
        <f aca="true" t="shared" si="318" ref="BT86:BT95">IF(AND($BL86=0,BO86=0),IF($AW86=AZ$84,IF(SUM($BQ86:$BS86)=0,1,0),0),0)</f>
        <v>0</v>
      </c>
      <c r="BV86" s="15">
        <f aca="true" t="shared" si="319" ref="BV86:BV95">IF(AND($BM86=0,BL86=0),IF($AX86=AW$84,IF(BQ86=0,1,0),0),0)</f>
        <v>0</v>
      </c>
      <c r="BW86" s="15">
        <f aca="true" t="shared" si="320" ref="BW86:BW95">IF($BM86=0,0,0)</f>
        <v>0</v>
      </c>
      <c r="BX86" s="15">
        <f aca="true" t="shared" si="321" ref="BX86:BX95">IF(AND($BM86=0,BN86=0),IF($AX86=AY$84,IF(AND(BS86=0,SUM(BV86:BW86)=0),1,0),0),0)</f>
        <v>0</v>
      </c>
      <c r="BY86" s="15">
        <f aca="true" t="shared" si="322" ref="BY86:BY95">IF(AND($BM86=0,BN86=0),IF($AX86=AZ$84,IF(AND(BT86=0,SUM(BV86:BX86)=0),1,0),0),0)</f>
        <v>0</v>
      </c>
      <c r="CA86" s="15">
        <f aca="true" t="shared" si="323" ref="CA86:CA95">IF(AND($BN86=0,BL86=0),IF($AY86=AW$84,IF(AND(BQ86=0,BV86=0),1,0),0),0)</f>
        <v>0</v>
      </c>
      <c r="CB86" s="15">
        <f aca="true" t="shared" si="324" ref="CB86:CB95">IF(AND($BN86=0,BM86=0),IF($AY86=AX$84,IF(AND(AND(BR86=0,BW86=0),SUM(CA86)=0),1,0),0),0)</f>
        <v>0</v>
      </c>
      <c r="CC86" s="15">
        <f aca="true" t="shared" si="325" ref="CC86:CC95">IF($BN86=0,0,0)</f>
        <v>0</v>
      </c>
      <c r="CD86" s="15">
        <f aca="true" t="shared" si="326" ref="CD86:CD95">IF(AND($BN86=0,BO86=0),IF($AY86=AZ$84,IF(AND(AND(BT86=0,BY86=0),SUM(CA86:CC86)=0),1,0),0),0)</f>
        <v>0</v>
      </c>
      <c r="CF86" s="15">
        <f aca="true" t="shared" si="327" ref="CF86:CF95">IF(AND($BO86=0,BL86=0),IF($AZ86=AW$84,IF(AND(AND(BQ86=0,BV86=0),CA86=0),1,0),0),0)</f>
        <v>0</v>
      </c>
      <c r="CG86" s="15">
        <f aca="true" t="shared" si="328" ref="CG86:CG95">IF(AND($BO86=0,BM86=0),IF($AZ86=AX$84,IF(AND(AND(AND(BR86=0,BW86=0),CB86=0),SUM(CF86)=0),1,0),0),0)</f>
        <v>0</v>
      </c>
      <c r="CH86" s="15">
        <f aca="true" t="shared" si="329" ref="CH86:CH95">IF(AND($BO86=0,BN86=0),IF($AZ86=AY$84,IF(AND(AND(AND(BS86=0,BX86=0),CC86=0),SUM(CF86:CG86)=0),1,0),0),0)</f>
        <v>0</v>
      </c>
      <c r="CI86" s="15">
        <f aca="true" t="shared" si="330" ref="CI86:CI95">IF($BO86=0,0,0)</f>
        <v>0</v>
      </c>
      <c r="CJ86" s="42"/>
    </row>
    <row r="87" spans="2:88" s="15" customFormat="1" ht="13.5" thickBot="1">
      <c r="B87" s="41"/>
      <c r="C87" s="29"/>
      <c r="D87" s="18">
        <f t="shared" si="220"/>
      </c>
      <c r="E87" s="2">
        <f t="shared" si="276"/>
      </c>
      <c r="F87" s="2">
        <f t="shared" si="277"/>
      </c>
      <c r="G87" s="12">
        <f t="shared" si="278"/>
      </c>
      <c r="I87" s="4" t="str">
        <f t="shared" si="279"/>
        <v>0</v>
      </c>
      <c r="J87" s="35" t="str">
        <f t="shared" si="280"/>
        <v>0</v>
      </c>
      <c r="K87" s="15">
        <f t="shared" si="281"/>
      </c>
      <c r="L87" s="17">
        <f t="shared" si="282"/>
      </c>
      <c r="M87" s="17">
        <f t="shared" si="282"/>
      </c>
      <c r="N87" s="17">
        <f t="shared" si="282"/>
      </c>
      <c r="O87" s="19">
        <f t="shared" si="282"/>
      </c>
      <c r="R87" s="26" t="s">
        <v>21</v>
      </c>
      <c r="S87" s="15">
        <f t="shared" si="283"/>
        <v>0</v>
      </c>
      <c r="T87" s="15">
        <f t="shared" si="284"/>
        <v>0</v>
      </c>
      <c r="U87" s="15">
        <f t="shared" si="285"/>
        <v>0</v>
      </c>
      <c r="V87" s="15">
        <f t="shared" si="286"/>
        <v>0</v>
      </c>
      <c r="X87" s="15">
        <f t="shared" si="287"/>
        <v>0</v>
      </c>
      <c r="Y87" s="15">
        <f t="shared" si="288"/>
        <v>0</v>
      </c>
      <c r="Z87" s="15">
        <f t="shared" si="289"/>
        <v>0</v>
      </c>
      <c r="AA87" s="15">
        <f t="shared" si="290"/>
        <v>0</v>
      </c>
      <c r="AC87" s="15">
        <f t="shared" si="291"/>
        <v>0</v>
      </c>
      <c r="AD87" s="15">
        <f t="shared" si="292"/>
        <v>0</v>
      </c>
      <c r="AE87" s="15">
        <f t="shared" si="293"/>
        <v>0</v>
      </c>
      <c r="AF87" s="15">
        <f t="shared" si="294"/>
        <v>0</v>
      </c>
      <c r="AH87" s="15">
        <f t="shared" si="295"/>
        <v>0</v>
      </c>
      <c r="AI87" s="15">
        <f t="shared" si="296"/>
        <v>0</v>
      </c>
      <c r="AJ87" s="15">
        <f t="shared" si="297"/>
        <v>0</v>
      </c>
      <c r="AK87" s="15">
        <f t="shared" si="298"/>
        <v>0</v>
      </c>
      <c r="AM87" s="15">
        <f t="shared" si="299"/>
        <v>0</v>
      </c>
      <c r="AN87" s="15">
        <f t="shared" si="300"/>
        <v>0</v>
      </c>
      <c r="AO87" s="15">
        <f t="shared" si="301"/>
        <v>0</v>
      </c>
      <c r="AP87" s="15">
        <f t="shared" si="302"/>
        <v>0</v>
      </c>
      <c r="AQ87" s="42"/>
      <c r="AU87" s="41"/>
      <c r="AV87" s="29"/>
      <c r="AW87" s="18">
        <f t="shared" si="303"/>
      </c>
      <c r="AX87" s="2">
        <f t="shared" si="304"/>
      </c>
      <c r="AY87" s="2">
        <f t="shared" si="305"/>
      </c>
      <c r="AZ87" s="12">
        <f t="shared" si="306"/>
      </c>
      <c r="BB87" s="4" t="str">
        <f t="shared" si="307"/>
        <v>0</v>
      </c>
      <c r="BC87" s="35" t="str">
        <f t="shared" si="308"/>
        <v>0</v>
      </c>
      <c r="BD87" s="15">
        <f t="shared" si="309"/>
      </c>
      <c r="BE87" s="17">
        <f t="shared" si="310"/>
      </c>
      <c r="BF87" s="17">
        <f t="shared" si="310"/>
      </c>
      <c r="BG87" s="17">
        <f t="shared" si="310"/>
      </c>
      <c r="BH87" s="19">
        <f t="shared" si="310"/>
      </c>
      <c r="BK87" s="26" t="s">
        <v>21</v>
      </c>
      <c r="BL87" s="15">
        <f t="shared" si="311"/>
        <v>0</v>
      </c>
      <c r="BM87" s="15">
        <f t="shared" si="312"/>
        <v>0</v>
      </c>
      <c r="BN87" s="15">
        <f t="shared" si="313"/>
        <v>0</v>
      </c>
      <c r="BO87" s="15">
        <f t="shared" si="314"/>
        <v>0</v>
      </c>
      <c r="BQ87" s="15">
        <f t="shared" si="315"/>
        <v>0</v>
      </c>
      <c r="BR87" s="15">
        <f t="shared" si="316"/>
        <v>0</v>
      </c>
      <c r="BS87" s="15">
        <f t="shared" si="317"/>
        <v>0</v>
      </c>
      <c r="BT87" s="15">
        <f t="shared" si="318"/>
        <v>0</v>
      </c>
      <c r="BV87" s="15">
        <f t="shared" si="319"/>
        <v>0</v>
      </c>
      <c r="BW87" s="15">
        <f t="shared" si="320"/>
        <v>0</v>
      </c>
      <c r="BX87" s="15">
        <f t="shared" si="321"/>
        <v>0</v>
      </c>
      <c r="BY87" s="15">
        <f t="shared" si="322"/>
        <v>0</v>
      </c>
      <c r="CA87" s="15">
        <f t="shared" si="323"/>
        <v>0</v>
      </c>
      <c r="CB87" s="15">
        <f t="shared" si="324"/>
        <v>0</v>
      </c>
      <c r="CC87" s="15">
        <f t="shared" si="325"/>
        <v>0</v>
      </c>
      <c r="CD87" s="15">
        <f t="shared" si="326"/>
        <v>0</v>
      </c>
      <c r="CF87" s="15">
        <f t="shared" si="327"/>
        <v>0</v>
      </c>
      <c r="CG87" s="15">
        <f t="shared" si="328"/>
        <v>0</v>
      </c>
      <c r="CH87" s="15">
        <f t="shared" si="329"/>
        <v>0</v>
      </c>
      <c r="CI87" s="15">
        <f t="shared" si="330"/>
        <v>0</v>
      </c>
      <c r="CJ87" s="42"/>
    </row>
    <row r="88" spans="2:88" s="15" customFormat="1" ht="13.5" thickBot="1">
      <c r="B88" s="41"/>
      <c r="C88" s="29"/>
      <c r="D88" s="18">
        <f t="shared" si="220"/>
      </c>
      <c r="E88" s="2">
        <f t="shared" si="276"/>
      </c>
      <c r="F88" s="2">
        <f t="shared" si="277"/>
      </c>
      <c r="G88" s="12">
        <f t="shared" si="278"/>
      </c>
      <c r="I88" s="4" t="str">
        <f t="shared" si="279"/>
        <v>0</v>
      </c>
      <c r="J88" s="35" t="str">
        <f t="shared" si="280"/>
        <v>0</v>
      </c>
      <c r="K88" s="15">
        <f t="shared" si="281"/>
      </c>
      <c r="L88" s="17">
        <f t="shared" si="282"/>
      </c>
      <c r="M88" s="17">
        <f t="shared" si="282"/>
      </c>
      <c r="N88" s="17">
        <f t="shared" si="282"/>
      </c>
      <c r="O88" s="19">
        <f t="shared" si="282"/>
      </c>
      <c r="R88" s="22" t="str">
        <f>'Tabuleiros de Jogo'!AS$6</f>
        <v>Alex</v>
      </c>
      <c r="S88" s="15">
        <f t="shared" si="283"/>
        <v>0</v>
      </c>
      <c r="T88" s="15">
        <f t="shared" si="284"/>
        <v>0</v>
      </c>
      <c r="U88" s="15">
        <f t="shared" si="285"/>
        <v>0</v>
      </c>
      <c r="V88" s="15">
        <f t="shared" si="286"/>
        <v>0</v>
      </c>
      <c r="X88" s="15">
        <f t="shared" si="287"/>
        <v>0</v>
      </c>
      <c r="Y88" s="15">
        <f t="shared" si="288"/>
        <v>0</v>
      </c>
      <c r="Z88" s="15">
        <f t="shared" si="289"/>
        <v>0</v>
      </c>
      <c r="AA88" s="15">
        <f t="shared" si="290"/>
        <v>0</v>
      </c>
      <c r="AC88" s="15">
        <f t="shared" si="291"/>
        <v>0</v>
      </c>
      <c r="AD88" s="15">
        <f t="shared" si="292"/>
        <v>0</v>
      </c>
      <c r="AE88" s="15">
        <f t="shared" si="293"/>
        <v>0</v>
      </c>
      <c r="AF88" s="15">
        <f t="shared" si="294"/>
        <v>0</v>
      </c>
      <c r="AH88" s="15">
        <f t="shared" si="295"/>
        <v>0</v>
      </c>
      <c r="AI88" s="15">
        <f t="shared" si="296"/>
        <v>0</v>
      </c>
      <c r="AJ88" s="15">
        <f t="shared" si="297"/>
        <v>0</v>
      </c>
      <c r="AK88" s="15">
        <f t="shared" si="298"/>
        <v>0</v>
      </c>
      <c r="AM88" s="15">
        <f t="shared" si="299"/>
        <v>0</v>
      </c>
      <c r="AN88" s="15">
        <f t="shared" si="300"/>
        <v>0</v>
      </c>
      <c r="AO88" s="15">
        <f t="shared" si="301"/>
        <v>0</v>
      </c>
      <c r="AP88" s="15">
        <f t="shared" si="302"/>
        <v>0</v>
      </c>
      <c r="AQ88" s="42"/>
      <c r="AU88" s="41"/>
      <c r="AV88" s="29"/>
      <c r="AW88" s="18">
        <f t="shared" si="303"/>
      </c>
      <c r="AX88" s="2">
        <f t="shared" si="304"/>
      </c>
      <c r="AY88" s="2">
        <f t="shared" si="305"/>
      </c>
      <c r="AZ88" s="12">
        <f t="shared" si="306"/>
      </c>
      <c r="BB88" s="4" t="str">
        <f t="shared" si="307"/>
        <v>0</v>
      </c>
      <c r="BC88" s="35" t="str">
        <f t="shared" si="308"/>
        <v>0</v>
      </c>
      <c r="BD88" s="15">
        <f t="shared" si="309"/>
      </c>
      <c r="BE88" s="17">
        <f t="shared" si="310"/>
      </c>
      <c r="BF88" s="17">
        <f t="shared" si="310"/>
      </c>
      <c r="BG88" s="17">
        <f t="shared" si="310"/>
      </c>
      <c r="BH88" s="19">
        <f t="shared" si="310"/>
      </c>
      <c r="BK88" s="51" t="str">
        <f>'Tabuleiros de Jogo'!AS$8</f>
        <v>Filipe</v>
      </c>
      <c r="BL88" s="15">
        <f t="shared" si="311"/>
        <v>0</v>
      </c>
      <c r="BM88" s="15">
        <f t="shared" si="312"/>
        <v>0</v>
      </c>
      <c r="BN88" s="15">
        <f t="shared" si="313"/>
        <v>0</v>
      </c>
      <c r="BO88" s="15">
        <f t="shared" si="314"/>
        <v>0</v>
      </c>
      <c r="BQ88" s="15">
        <f t="shared" si="315"/>
        <v>0</v>
      </c>
      <c r="BR88" s="15">
        <f t="shared" si="316"/>
        <v>0</v>
      </c>
      <c r="BS88" s="15">
        <f t="shared" si="317"/>
        <v>0</v>
      </c>
      <c r="BT88" s="15">
        <f t="shared" si="318"/>
        <v>0</v>
      </c>
      <c r="BV88" s="15">
        <f t="shared" si="319"/>
        <v>0</v>
      </c>
      <c r="BW88" s="15">
        <f t="shared" si="320"/>
        <v>0</v>
      </c>
      <c r="BX88" s="15">
        <f t="shared" si="321"/>
        <v>0</v>
      </c>
      <c r="BY88" s="15">
        <f t="shared" si="322"/>
        <v>0</v>
      </c>
      <c r="CA88" s="15">
        <f t="shared" si="323"/>
        <v>0</v>
      </c>
      <c r="CB88" s="15">
        <f t="shared" si="324"/>
        <v>0</v>
      </c>
      <c r="CC88" s="15">
        <f t="shared" si="325"/>
        <v>0</v>
      </c>
      <c r="CD88" s="15">
        <f t="shared" si="326"/>
        <v>0</v>
      </c>
      <c r="CF88" s="15">
        <f t="shared" si="327"/>
        <v>0</v>
      </c>
      <c r="CG88" s="15">
        <f t="shared" si="328"/>
        <v>0</v>
      </c>
      <c r="CH88" s="15">
        <f t="shared" si="329"/>
        <v>0</v>
      </c>
      <c r="CI88" s="15">
        <f t="shared" si="330"/>
        <v>0</v>
      </c>
      <c r="CJ88" s="42"/>
    </row>
    <row r="89" spans="2:88" s="15" customFormat="1" ht="12.75">
      <c r="B89" s="41"/>
      <c r="C89" s="29"/>
      <c r="D89" s="18">
        <f t="shared" si="220"/>
      </c>
      <c r="E89" s="2">
        <f t="shared" si="276"/>
      </c>
      <c r="F89" s="2">
        <f t="shared" si="277"/>
      </c>
      <c r="G89" s="12">
        <f t="shared" si="278"/>
      </c>
      <c r="I89" s="4" t="str">
        <f t="shared" si="279"/>
        <v>0</v>
      </c>
      <c r="J89" s="35" t="str">
        <f t="shared" si="280"/>
        <v>0</v>
      </c>
      <c r="K89" s="15">
        <f t="shared" si="281"/>
      </c>
      <c r="L89" s="17">
        <f t="shared" si="282"/>
      </c>
      <c r="M89" s="17">
        <f t="shared" si="282"/>
      </c>
      <c r="N89" s="17">
        <f t="shared" si="282"/>
      </c>
      <c r="O89" s="19">
        <f t="shared" si="282"/>
      </c>
      <c r="S89" s="15">
        <f t="shared" si="283"/>
        <v>0</v>
      </c>
      <c r="T89" s="15">
        <f t="shared" si="284"/>
        <v>0</v>
      </c>
      <c r="U89" s="15">
        <f t="shared" si="285"/>
        <v>0</v>
      </c>
      <c r="V89" s="15">
        <f t="shared" si="286"/>
        <v>0</v>
      </c>
      <c r="X89" s="15">
        <f t="shared" si="287"/>
        <v>0</v>
      </c>
      <c r="Y89" s="15">
        <f t="shared" si="288"/>
        <v>0</v>
      </c>
      <c r="Z89" s="15">
        <f t="shared" si="289"/>
        <v>0</v>
      </c>
      <c r="AA89" s="15">
        <f t="shared" si="290"/>
        <v>0</v>
      </c>
      <c r="AC89" s="15">
        <f t="shared" si="291"/>
        <v>0</v>
      </c>
      <c r="AD89" s="15">
        <f t="shared" si="292"/>
        <v>0</v>
      </c>
      <c r="AE89" s="15">
        <f t="shared" si="293"/>
        <v>0</v>
      </c>
      <c r="AF89" s="15">
        <f t="shared" si="294"/>
        <v>0</v>
      </c>
      <c r="AH89" s="15">
        <f t="shared" si="295"/>
        <v>0</v>
      </c>
      <c r="AI89" s="15">
        <f t="shared" si="296"/>
        <v>0</v>
      </c>
      <c r="AJ89" s="15">
        <f t="shared" si="297"/>
        <v>0</v>
      </c>
      <c r="AK89" s="15">
        <f t="shared" si="298"/>
        <v>0</v>
      </c>
      <c r="AM89" s="15">
        <f t="shared" si="299"/>
        <v>0</v>
      </c>
      <c r="AN89" s="15">
        <f t="shared" si="300"/>
        <v>0</v>
      </c>
      <c r="AO89" s="15">
        <f t="shared" si="301"/>
        <v>0</v>
      </c>
      <c r="AP89" s="15">
        <f t="shared" si="302"/>
        <v>0</v>
      </c>
      <c r="AQ89" s="42"/>
      <c r="AU89" s="41"/>
      <c r="AV89" s="29"/>
      <c r="AW89" s="18">
        <f t="shared" si="303"/>
      </c>
      <c r="AX89" s="2">
        <f t="shared" si="304"/>
      </c>
      <c r="AY89" s="2">
        <f t="shared" si="305"/>
      </c>
      <c r="AZ89" s="12">
        <f t="shared" si="306"/>
      </c>
      <c r="BB89" s="4" t="str">
        <f t="shared" si="307"/>
        <v>0</v>
      </c>
      <c r="BC89" s="35" t="str">
        <f t="shared" si="308"/>
        <v>0</v>
      </c>
      <c r="BD89" s="15">
        <f t="shared" si="309"/>
      </c>
      <c r="BE89" s="17">
        <f t="shared" si="310"/>
      </c>
      <c r="BF89" s="17">
        <f t="shared" si="310"/>
      </c>
      <c r="BG89" s="17">
        <f t="shared" si="310"/>
      </c>
      <c r="BH89" s="19">
        <f t="shared" si="310"/>
      </c>
      <c r="BL89" s="15">
        <f t="shared" si="311"/>
        <v>0</v>
      </c>
      <c r="BM89" s="15">
        <f t="shared" si="312"/>
        <v>0</v>
      </c>
      <c r="BN89" s="15">
        <f t="shared" si="313"/>
        <v>0</v>
      </c>
      <c r="BO89" s="15">
        <f t="shared" si="314"/>
        <v>0</v>
      </c>
      <c r="BQ89" s="15">
        <f t="shared" si="315"/>
        <v>0</v>
      </c>
      <c r="BR89" s="15">
        <f t="shared" si="316"/>
        <v>0</v>
      </c>
      <c r="BS89" s="15">
        <f t="shared" si="317"/>
        <v>0</v>
      </c>
      <c r="BT89" s="15">
        <f t="shared" si="318"/>
        <v>0</v>
      </c>
      <c r="BV89" s="15">
        <f t="shared" si="319"/>
        <v>0</v>
      </c>
      <c r="BW89" s="15">
        <f t="shared" si="320"/>
        <v>0</v>
      </c>
      <c r="BX89" s="15">
        <f t="shared" si="321"/>
        <v>0</v>
      </c>
      <c r="BY89" s="15">
        <f t="shared" si="322"/>
        <v>0</v>
      </c>
      <c r="CA89" s="15">
        <f t="shared" si="323"/>
        <v>0</v>
      </c>
      <c r="CB89" s="15">
        <f t="shared" si="324"/>
        <v>0</v>
      </c>
      <c r="CC89" s="15">
        <f t="shared" si="325"/>
        <v>0</v>
      </c>
      <c r="CD89" s="15">
        <f t="shared" si="326"/>
        <v>0</v>
      </c>
      <c r="CF89" s="15">
        <f t="shared" si="327"/>
        <v>0</v>
      </c>
      <c r="CG89" s="15">
        <f t="shared" si="328"/>
        <v>0</v>
      </c>
      <c r="CH89" s="15">
        <f t="shared" si="329"/>
        <v>0</v>
      </c>
      <c r="CI89" s="15">
        <f t="shared" si="330"/>
        <v>0</v>
      </c>
      <c r="CJ89" s="42"/>
    </row>
    <row r="90" spans="2:88" s="15" customFormat="1" ht="12.75">
      <c r="B90" s="41"/>
      <c r="C90" s="29"/>
      <c r="D90" s="18">
        <f t="shared" si="220"/>
      </c>
      <c r="E90" s="2">
        <f t="shared" si="276"/>
      </c>
      <c r="F90" s="2">
        <f t="shared" si="277"/>
      </c>
      <c r="G90" s="12">
        <f t="shared" si="278"/>
      </c>
      <c r="I90" s="4" t="str">
        <f t="shared" si="279"/>
        <v>0</v>
      </c>
      <c r="J90" s="35" t="str">
        <f t="shared" si="280"/>
        <v>0</v>
      </c>
      <c r="K90" s="15">
        <f t="shared" si="281"/>
      </c>
      <c r="L90" s="17">
        <f t="shared" si="282"/>
      </c>
      <c r="M90" s="17">
        <f t="shared" si="282"/>
      </c>
      <c r="N90" s="17">
        <f t="shared" si="282"/>
      </c>
      <c r="O90" s="19">
        <f t="shared" si="282"/>
      </c>
      <c r="S90" s="15">
        <f t="shared" si="283"/>
        <v>0</v>
      </c>
      <c r="T90" s="15">
        <f t="shared" si="284"/>
        <v>0</v>
      </c>
      <c r="U90" s="15">
        <f t="shared" si="285"/>
        <v>0</v>
      </c>
      <c r="V90" s="15">
        <f t="shared" si="286"/>
        <v>0</v>
      </c>
      <c r="X90" s="15">
        <f t="shared" si="287"/>
        <v>0</v>
      </c>
      <c r="Y90" s="15">
        <f t="shared" si="288"/>
        <v>0</v>
      </c>
      <c r="Z90" s="15">
        <f t="shared" si="289"/>
        <v>0</v>
      </c>
      <c r="AA90" s="15">
        <f t="shared" si="290"/>
        <v>0</v>
      </c>
      <c r="AC90" s="15">
        <f t="shared" si="291"/>
        <v>0</v>
      </c>
      <c r="AD90" s="15">
        <f t="shared" si="292"/>
        <v>0</v>
      </c>
      <c r="AE90" s="15">
        <f t="shared" si="293"/>
        <v>0</v>
      </c>
      <c r="AF90" s="15">
        <f t="shared" si="294"/>
        <v>0</v>
      </c>
      <c r="AH90" s="15">
        <f t="shared" si="295"/>
        <v>0</v>
      </c>
      <c r="AI90" s="15">
        <f t="shared" si="296"/>
        <v>0</v>
      </c>
      <c r="AJ90" s="15">
        <f t="shared" si="297"/>
        <v>0</v>
      </c>
      <c r="AK90" s="15">
        <f t="shared" si="298"/>
        <v>0</v>
      </c>
      <c r="AM90" s="15">
        <f t="shared" si="299"/>
        <v>0</v>
      </c>
      <c r="AN90" s="15">
        <f t="shared" si="300"/>
        <v>0</v>
      </c>
      <c r="AO90" s="15">
        <f t="shared" si="301"/>
        <v>0</v>
      </c>
      <c r="AP90" s="15">
        <f t="shared" si="302"/>
        <v>0</v>
      </c>
      <c r="AQ90" s="42"/>
      <c r="AU90" s="41"/>
      <c r="AV90" s="29"/>
      <c r="AW90" s="18">
        <f t="shared" si="303"/>
      </c>
      <c r="AX90" s="2">
        <f t="shared" si="304"/>
      </c>
      <c r="AY90" s="2">
        <f t="shared" si="305"/>
      </c>
      <c r="AZ90" s="12">
        <f t="shared" si="306"/>
      </c>
      <c r="BB90" s="4" t="str">
        <f t="shared" si="307"/>
        <v>0</v>
      </c>
      <c r="BC90" s="35" t="str">
        <f t="shared" si="308"/>
        <v>0</v>
      </c>
      <c r="BD90" s="15">
        <f t="shared" si="309"/>
      </c>
      <c r="BE90" s="17">
        <f t="shared" si="310"/>
      </c>
      <c r="BF90" s="17">
        <f t="shared" si="310"/>
      </c>
      <c r="BG90" s="17">
        <f t="shared" si="310"/>
      </c>
      <c r="BH90" s="19">
        <f t="shared" si="310"/>
      </c>
      <c r="BL90" s="15">
        <f t="shared" si="311"/>
        <v>0</v>
      </c>
      <c r="BM90" s="15">
        <f t="shared" si="312"/>
        <v>0</v>
      </c>
      <c r="BN90" s="15">
        <f t="shared" si="313"/>
        <v>0</v>
      </c>
      <c r="BO90" s="15">
        <f t="shared" si="314"/>
        <v>0</v>
      </c>
      <c r="BQ90" s="15">
        <f t="shared" si="315"/>
        <v>0</v>
      </c>
      <c r="BR90" s="15">
        <f t="shared" si="316"/>
        <v>0</v>
      </c>
      <c r="BS90" s="15">
        <f t="shared" si="317"/>
        <v>0</v>
      </c>
      <c r="BT90" s="15">
        <f t="shared" si="318"/>
        <v>0</v>
      </c>
      <c r="BV90" s="15">
        <f t="shared" si="319"/>
        <v>0</v>
      </c>
      <c r="BW90" s="15">
        <f t="shared" si="320"/>
        <v>0</v>
      </c>
      <c r="BX90" s="15">
        <f t="shared" si="321"/>
        <v>0</v>
      </c>
      <c r="BY90" s="15">
        <f t="shared" si="322"/>
        <v>0</v>
      </c>
      <c r="CA90" s="15">
        <f t="shared" si="323"/>
        <v>0</v>
      </c>
      <c r="CB90" s="15">
        <f t="shared" si="324"/>
        <v>0</v>
      </c>
      <c r="CC90" s="15">
        <f t="shared" si="325"/>
        <v>0</v>
      </c>
      <c r="CD90" s="15">
        <f t="shared" si="326"/>
        <v>0</v>
      </c>
      <c r="CF90" s="15">
        <f t="shared" si="327"/>
        <v>0</v>
      </c>
      <c r="CG90" s="15">
        <f t="shared" si="328"/>
        <v>0</v>
      </c>
      <c r="CH90" s="15">
        <f t="shared" si="329"/>
        <v>0</v>
      </c>
      <c r="CI90" s="15">
        <f t="shared" si="330"/>
        <v>0</v>
      </c>
      <c r="CJ90" s="42"/>
    </row>
    <row r="91" spans="2:88" s="15" customFormat="1" ht="12.75">
      <c r="B91" s="41"/>
      <c r="C91" s="29"/>
      <c r="D91" s="18">
        <f t="shared" si="220"/>
      </c>
      <c r="E91" s="2">
        <f t="shared" si="276"/>
      </c>
      <c r="F91" s="2">
        <f t="shared" si="277"/>
      </c>
      <c r="G91" s="12">
        <f t="shared" si="278"/>
      </c>
      <c r="I91" s="4" t="str">
        <f t="shared" si="279"/>
        <v>0</v>
      </c>
      <c r="J91" s="35" t="str">
        <f t="shared" si="280"/>
        <v>0</v>
      </c>
      <c r="K91" s="15">
        <f t="shared" si="281"/>
      </c>
      <c r="L91" s="17">
        <f t="shared" si="282"/>
      </c>
      <c r="M91" s="17">
        <f t="shared" si="282"/>
      </c>
      <c r="N91" s="17">
        <f t="shared" si="282"/>
      </c>
      <c r="O91" s="19">
        <f t="shared" si="282"/>
      </c>
      <c r="S91" s="15">
        <f t="shared" si="283"/>
        <v>0</v>
      </c>
      <c r="T91" s="15">
        <f t="shared" si="284"/>
        <v>0</v>
      </c>
      <c r="U91" s="15">
        <f t="shared" si="285"/>
        <v>0</v>
      </c>
      <c r="V91" s="15">
        <f t="shared" si="286"/>
        <v>0</v>
      </c>
      <c r="X91" s="15">
        <f t="shared" si="287"/>
        <v>0</v>
      </c>
      <c r="Y91" s="15">
        <f t="shared" si="288"/>
        <v>0</v>
      </c>
      <c r="Z91" s="15">
        <f t="shared" si="289"/>
        <v>0</v>
      </c>
      <c r="AA91" s="15">
        <f t="shared" si="290"/>
        <v>0</v>
      </c>
      <c r="AC91" s="15">
        <f t="shared" si="291"/>
        <v>0</v>
      </c>
      <c r="AD91" s="15">
        <f t="shared" si="292"/>
        <v>0</v>
      </c>
      <c r="AE91" s="15">
        <f t="shared" si="293"/>
        <v>0</v>
      </c>
      <c r="AF91" s="15">
        <f t="shared" si="294"/>
        <v>0</v>
      </c>
      <c r="AH91" s="15">
        <f t="shared" si="295"/>
        <v>0</v>
      </c>
      <c r="AI91" s="15">
        <f t="shared" si="296"/>
        <v>0</v>
      </c>
      <c r="AJ91" s="15">
        <f t="shared" si="297"/>
        <v>0</v>
      </c>
      <c r="AK91" s="15">
        <f t="shared" si="298"/>
        <v>0</v>
      </c>
      <c r="AM91" s="15">
        <f t="shared" si="299"/>
        <v>0</v>
      </c>
      <c r="AN91" s="15">
        <f t="shared" si="300"/>
        <v>0</v>
      </c>
      <c r="AO91" s="15">
        <f t="shared" si="301"/>
        <v>0</v>
      </c>
      <c r="AP91" s="15">
        <f t="shared" si="302"/>
        <v>0</v>
      </c>
      <c r="AQ91" s="42"/>
      <c r="AU91" s="41"/>
      <c r="AV91" s="29"/>
      <c r="AW91" s="18">
        <f t="shared" si="303"/>
      </c>
      <c r="AX91" s="2">
        <f t="shared" si="304"/>
      </c>
      <c r="AY91" s="2">
        <f t="shared" si="305"/>
      </c>
      <c r="AZ91" s="12">
        <f t="shared" si="306"/>
      </c>
      <c r="BB91" s="4" t="str">
        <f t="shared" si="307"/>
        <v>0</v>
      </c>
      <c r="BC91" s="35" t="str">
        <f t="shared" si="308"/>
        <v>0</v>
      </c>
      <c r="BD91" s="15">
        <f t="shared" si="309"/>
      </c>
      <c r="BE91" s="17">
        <f t="shared" si="310"/>
      </c>
      <c r="BF91" s="17">
        <f t="shared" si="310"/>
      </c>
      <c r="BG91" s="17">
        <f t="shared" si="310"/>
      </c>
      <c r="BH91" s="19">
        <f t="shared" si="310"/>
      </c>
      <c r="BL91" s="15">
        <f t="shared" si="311"/>
        <v>0</v>
      </c>
      <c r="BM91" s="15">
        <f t="shared" si="312"/>
        <v>0</v>
      </c>
      <c r="BN91" s="15">
        <f t="shared" si="313"/>
        <v>0</v>
      </c>
      <c r="BO91" s="15">
        <f t="shared" si="314"/>
        <v>0</v>
      </c>
      <c r="BQ91" s="15">
        <f t="shared" si="315"/>
        <v>0</v>
      </c>
      <c r="BR91" s="15">
        <f t="shared" si="316"/>
        <v>0</v>
      </c>
      <c r="BS91" s="15">
        <f t="shared" si="317"/>
        <v>0</v>
      </c>
      <c r="BT91" s="15">
        <f t="shared" si="318"/>
        <v>0</v>
      </c>
      <c r="BV91" s="15">
        <f t="shared" si="319"/>
        <v>0</v>
      </c>
      <c r="BW91" s="15">
        <f t="shared" si="320"/>
        <v>0</v>
      </c>
      <c r="BX91" s="15">
        <f t="shared" si="321"/>
        <v>0</v>
      </c>
      <c r="BY91" s="15">
        <f t="shared" si="322"/>
        <v>0</v>
      </c>
      <c r="CA91" s="15">
        <f t="shared" si="323"/>
        <v>0</v>
      </c>
      <c r="CB91" s="15">
        <f t="shared" si="324"/>
        <v>0</v>
      </c>
      <c r="CC91" s="15">
        <f t="shared" si="325"/>
        <v>0</v>
      </c>
      <c r="CD91" s="15">
        <f t="shared" si="326"/>
        <v>0</v>
      </c>
      <c r="CF91" s="15">
        <f t="shared" si="327"/>
        <v>0</v>
      </c>
      <c r="CG91" s="15">
        <f t="shared" si="328"/>
        <v>0</v>
      </c>
      <c r="CH91" s="15">
        <f t="shared" si="329"/>
        <v>0</v>
      </c>
      <c r="CI91" s="15">
        <f t="shared" si="330"/>
        <v>0</v>
      </c>
      <c r="CJ91" s="42"/>
    </row>
    <row r="92" spans="2:88" s="15" customFormat="1" ht="12.75">
      <c r="B92" s="41"/>
      <c r="C92" s="29"/>
      <c r="D92" s="18">
        <f t="shared" si="220"/>
      </c>
      <c r="E92" s="2">
        <f t="shared" si="276"/>
      </c>
      <c r="F92" s="2">
        <f t="shared" si="277"/>
      </c>
      <c r="G92" s="12">
        <f t="shared" si="278"/>
      </c>
      <c r="I92" s="4" t="str">
        <f t="shared" si="279"/>
        <v>0</v>
      </c>
      <c r="J92" s="35" t="str">
        <f t="shared" si="280"/>
        <v>0</v>
      </c>
      <c r="K92" s="15">
        <f t="shared" si="281"/>
      </c>
      <c r="L92" s="17">
        <f t="shared" si="282"/>
      </c>
      <c r="M92" s="17">
        <f t="shared" si="282"/>
      </c>
      <c r="N92" s="17">
        <f t="shared" si="282"/>
      </c>
      <c r="O92" s="19">
        <f t="shared" si="282"/>
      </c>
      <c r="S92" s="15">
        <f t="shared" si="283"/>
        <v>0</v>
      </c>
      <c r="T92" s="15">
        <f t="shared" si="284"/>
        <v>0</v>
      </c>
      <c r="U92" s="15">
        <f t="shared" si="285"/>
        <v>0</v>
      </c>
      <c r="V92" s="15">
        <f t="shared" si="286"/>
        <v>0</v>
      </c>
      <c r="X92" s="15">
        <f t="shared" si="287"/>
        <v>0</v>
      </c>
      <c r="Y92" s="15">
        <f t="shared" si="288"/>
        <v>0</v>
      </c>
      <c r="Z92" s="15">
        <f t="shared" si="289"/>
        <v>0</v>
      </c>
      <c r="AA92" s="15">
        <f t="shared" si="290"/>
        <v>0</v>
      </c>
      <c r="AC92" s="15">
        <f t="shared" si="291"/>
        <v>0</v>
      </c>
      <c r="AD92" s="15">
        <f t="shared" si="292"/>
        <v>0</v>
      </c>
      <c r="AE92" s="15">
        <f t="shared" si="293"/>
        <v>0</v>
      </c>
      <c r="AF92" s="15">
        <f t="shared" si="294"/>
        <v>0</v>
      </c>
      <c r="AH92" s="15">
        <f t="shared" si="295"/>
        <v>0</v>
      </c>
      <c r="AI92" s="15">
        <f t="shared" si="296"/>
        <v>0</v>
      </c>
      <c r="AJ92" s="15">
        <f t="shared" si="297"/>
        <v>0</v>
      </c>
      <c r="AK92" s="15">
        <f t="shared" si="298"/>
        <v>0</v>
      </c>
      <c r="AM92" s="15">
        <f t="shared" si="299"/>
        <v>0</v>
      </c>
      <c r="AN92" s="15">
        <f t="shared" si="300"/>
        <v>0</v>
      </c>
      <c r="AO92" s="15">
        <f t="shared" si="301"/>
        <v>0</v>
      </c>
      <c r="AP92" s="15">
        <f t="shared" si="302"/>
        <v>0</v>
      </c>
      <c r="AQ92" s="42"/>
      <c r="AU92" s="41"/>
      <c r="AV92" s="29"/>
      <c r="AW92" s="18">
        <f t="shared" si="303"/>
      </c>
      <c r="AX92" s="2">
        <f t="shared" si="304"/>
      </c>
      <c r="AY92" s="2">
        <f t="shared" si="305"/>
      </c>
      <c r="AZ92" s="12">
        <f t="shared" si="306"/>
      </c>
      <c r="BB92" s="4" t="str">
        <f t="shared" si="307"/>
        <v>0</v>
      </c>
      <c r="BC92" s="35" t="str">
        <f t="shared" si="308"/>
        <v>0</v>
      </c>
      <c r="BD92" s="15">
        <f t="shared" si="309"/>
      </c>
      <c r="BE92" s="17">
        <f t="shared" si="310"/>
      </c>
      <c r="BF92" s="17">
        <f t="shared" si="310"/>
      </c>
      <c r="BG92" s="17">
        <f t="shared" si="310"/>
      </c>
      <c r="BH92" s="19">
        <f t="shared" si="310"/>
      </c>
      <c r="BL92" s="15">
        <f t="shared" si="311"/>
        <v>0</v>
      </c>
      <c r="BM92" s="15">
        <f t="shared" si="312"/>
        <v>0</v>
      </c>
      <c r="BN92" s="15">
        <f t="shared" si="313"/>
        <v>0</v>
      </c>
      <c r="BO92" s="15">
        <f t="shared" si="314"/>
        <v>0</v>
      </c>
      <c r="BQ92" s="15">
        <f t="shared" si="315"/>
        <v>0</v>
      </c>
      <c r="BR92" s="15">
        <f t="shared" si="316"/>
        <v>0</v>
      </c>
      <c r="BS92" s="15">
        <f t="shared" si="317"/>
        <v>0</v>
      </c>
      <c r="BT92" s="15">
        <f t="shared" si="318"/>
        <v>0</v>
      </c>
      <c r="BV92" s="15">
        <f t="shared" si="319"/>
        <v>0</v>
      </c>
      <c r="BW92" s="15">
        <f t="shared" si="320"/>
        <v>0</v>
      </c>
      <c r="BX92" s="15">
        <f t="shared" si="321"/>
        <v>0</v>
      </c>
      <c r="BY92" s="15">
        <f t="shared" si="322"/>
        <v>0</v>
      </c>
      <c r="CA92" s="15">
        <f t="shared" si="323"/>
        <v>0</v>
      </c>
      <c r="CB92" s="15">
        <f t="shared" si="324"/>
        <v>0</v>
      </c>
      <c r="CC92" s="15">
        <f t="shared" si="325"/>
        <v>0</v>
      </c>
      <c r="CD92" s="15">
        <f t="shared" si="326"/>
        <v>0</v>
      </c>
      <c r="CF92" s="15">
        <f t="shared" si="327"/>
        <v>0</v>
      </c>
      <c r="CG92" s="15">
        <f t="shared" si="328"/>
        <v>0</v>
      </c>
      <c r="CH92" s="15">
        <f t="shared" si="329"/>
        <v>0</v>
      </c>
      <c r="CI92" s="15">
        <f t="shared" si="330"/>
        <v>0</v>
      </c>
      <c r="CJ92" s="42"/>
    </row>
    <row r="93" spans="2:88" s="15" customFormat="1" ht="12.75">
      <c r="B93" s="41"/>
      <c r="C93" s="29"/>
      <c r="D93" s="18">
        <f t="shared" si="220"/>
      </c>
      <c r="E93" s="2">
        <f t="shared" si="276"/>
      </c>
      <c r="F93" s="2">
        <f t="shared" si="277"/>
      </c>
      <c r="G93" s="12">
        <f t="shared" si="278"/>
      </c>
      <c r="I93" s="4" t="str">
        <f t="shared" si="279"/>
        <v>0</v>
      </c>
      <c r="J93" s="35" t="str">
        <f t="shared" si="280"/>
        <v>0</v>
      </c>
      <c r="K93" s="15">
        <f t="shared" si="281"/>
      </c>
      <c r="L93" s="17">
        <f t="shared" si="282"/>
      </c>
      <c r="M93" s="17">
        <f t="shared" si="282"/>
      </c>
      <c r="N93" s="17">
        <f t="shared" si="282"/>
      </c>
      <c r="O93" s="19">
        <f t="shared" si="282"/>
      </c>
      <c r="S93" s="15">
        <f t="shared" si="283"/>
        <v>0</v>
      </c>
      <c r="T93" s="15">
        <f t="shared" si="284"/>
        <v>0</v>
      </c>
      <c r="U93" s="15">
        <f t="shared" si="285"/>
        <v>0</v>
      </c>
      <c r="V93" s="15">
        <f t="shared" si="286"/>
        <v>0</v>
      </c>
      <c r="X93" s="15">
        <f t="shared" si="287"/>
        <v>0</v>
      </c>
      <c r="Y93" s="15">
        <f t="shared" si="288"/>
        <v>0</v>
      </c>
      <c r="Z93" s="15">
        <f t="shared" si="289"/>
        <v>0</v>
      </c>
      <c r="AA93" s="15">
        <f t="shared" si="290"/>
        <v>0</v>
      </c>
      <c r="AC93" s="15">
        <f t="shared" si="291"/>
        <v>0</v>
      </c>
      <c r="AD93" s="15">
        <f t="shared" si="292"/>
        <v>0</v>
      </c>
      <c r="AE93" s="15">
        <f t="shared" si="293"/>
        <v>0</v>
      </c>
      <c r="AF93" s="15">
        <f t="shared" si="294"/>
        <v>0</v>
      </c>
      <c r="AH93" s="15">
        <f t="shared" si="295"/>
        <v>0</v>
      </c>
      <c r="AI93" s="15">
        <f t="shared" si="296"/>
        <v>0</v>
      </c>
      <c r="AJ93" s="15">
        <f t="shared" si="297"/>
        <v>0</v>
      </c>
      <c r="AK93" s="15">
        <f t="shared" si="298"/>
        <v>0</v>
      </c>
      <c r="AM93" s="15">
        <f t="shared" si="299"/>
        <v>0</v>
      </c>
      <c r="AN93" s="15">
        <f t="shared" si="300"/>
        <v>0</v>
      </c>
      <c r="AO93" s="15">
        <f t="shared" si="301"/>
        <v>0</v>
      </c>
      <c r="AP93" s="15">
        <f t="shared" si="302"/>
        <v>0</v>
      </c>
      <c r="AQ93" s="42"/>
      <c r="AU93" s="41"/>
      <c r="AV93" s="29"/>
      <c r="AW93" s="18">
        <f t="shared" si="303"/>
      </c>
      <c r="AX93" s="2">
        <f t="shared" si="304"/>
      </c>
      <c r="AY93" s="2">
        <f t="shared" si="305"/>
      </c>
      <c r="AZ93" s="12">
        <f t="shared" si="306"/>
      </c>
      <c r="BB93" s="4" t="str">
        <f t="shared" si="307"/>
        <v>0</v>
      </c>
      <c r="BC93" s="35" t="str">
        <f t="shared" si="308"/>
        <v>0</v>
      </c>
      <c r="BD93" s="15">
        <f t="shared" si="309"/>
      </c>
      <c r="BE93" s="17">
        <f t="shared" si="310"/>
      </c>
      <c r="BF93" s="17">
        <f t="shared" si="310"/>
      </c>
      <c r="BG93" s="17">
        <f t="shared" si="310"/>
      </c>
      <c r="BH93" s="19">
        <f t="shared" si="310"/>
      </c>
      <c r="BL93" s="15">
        <f t="shared" si="311"/>
        <v>0</v>
      </c>
      <c r="BM93" s="15">
        <f t="shared" si="312"/>
        <v>0</v>
      </c>
      <c r="BN93" s="15">
        <f t="shared" si="313"/>
        <v>0</v>
      </c>
      <c r="BO93" s="15">
        <f t="shared" si="314"/>
        <v>0</v>
      </c>
      <c r="BQ93" s="15">
        <f t="shared" si="315"/>
        <v>0</v>
      </c>
      <c r="BR93" s="15">
        <f t="shared" si="316"/>
        <v>0</v>
      </c>
      <c r="BS93" s="15">
        <f t="shared" si="317"/>
        <v>0</v>
      </c>
      <c r="BT93" s="15">
        <f t="shared" si="318"/>
        <v>0</v>
      </c>
      <c r="BV93" s="15">
        <f t="shared" si="319"/>
        <v>0</v>
      </c>
      <c r="BW93" s="15">
        <f t="shared" si="320"/>
        <v>0</v>
      </c>
      <c r="BX93" s="15">
        <f t="shared" si="321"/>
        <v>0</v>
      </c>
      <c r="BY93" s="15">
        <f t="shared" si="322"/>
        <v>0</v>
      </c>
      <c r="CA93" s="15">
        <f t="shared" si="323"/>
        <v>0</v>
      </c>
      <c r="CB93" s="15">
        <f t="shared" si="324"/>
        <v>0</v>
      </c>
      <c r="CC93" s="15">
        <f t="shared" si="325"/>
        <v>0</v>
      </c>
      <c r="CD93" s="15">
        <f t="shared" si="326"/>
        <v>0</v>
      </c>
      <c r="CF93" s="15">
        <f t="shared" si="327"/>
        <v>0</v>
      </c>
      <c r="CG93" s="15">
        <f t="shared" si="328"/>
        <v>0</v>
      </c>
      <c r="CH93" s="15">
        <f t="shared" si="329"/>
        <v>0</v>
      </c>
      <c r="CI93" s="15">
        <f t="shared" si="330"/>
        <v>0</v>
      </c>
      <c r="CJ93" s="42"/>
    </row>
    <row r="94" spans="2:88" s="15" customFormat="1" ht="12.75">
      <c r="B94" s="41"/>
      <c r="C94" s="29"/>
      <c r="D94" s="18">
        <f t="shared" si="220"/>
      </c>
      <c r="E94" s="2">
        <f t="shared" si="276"/>
      </c>
      <c r="F94" s="2">
        <f t="shared" si="277"/>
      </c>
      <c r="G94" s="12">
        <f t="shared" si="278"/>
      </c>
      <c r="I94" s="4" t="str">
        <f t="shared" si="279"/>
        <v>0</v>
      </c>
      <c r="J94" s="35" t="str">
        <f t="shared" si="280"/>
        <v>0</v>
      </c>
      <c r="K94" s="15">
        <f t="shared" si="281"/>
      </c>
      <c r="L94" s="17">
        <f t="shared" si="282"/>
      </c>
      <c r="M94" s="17">
        <f t="shared" si="282"/>
      </c>
      <c r="N94" s="17">
        <f t="shared" si="282"/>
      </c>
      <c r="O94" s="19">
        <f t="shared" si="282"/>
      </c>
      <c r="S94" s="15">
        <f t="shared" si="283"/>
        <v>0</v>
      </c>
      <c r="T94" s="15">
        <f t="shared" si="284"/>
        <v>0</v>
      </c>
      <c r="U94" s="15">
        <f t="shared" si="285"/>
        <v>0</v>
      </c>
      <c r="V94" s="15">
        <f t="shared" si="286"/>
        <v>0</v>
      </c>
      <c r="X94" s="15">
        <f t="shared" si="287"/>
        <v>0</v>
      </c>
      <c r="Y94" s="15">
        <f t="shared" si="288"/>
        <v>0</v>
      </c>
      <c r="Z94" s="15">
        <f t="shared" si="289"/>
        <v>0</v>
      </c>
      <c r="AA94" s="15">
        <f t="shared" si="290"/>
        <v>0</v>
      </c>
      <c r="AC94" s="15">
        <f t="shared" si="291"/>
        <v>0</v>
      </c>
      <c r="AD94" s="15">
        <f t="shared" si="292"/>
        <v>0</v>
      </c>
      <c r="AE94" s="15">
        <f t="shared" si="293"/>
        <v>0</v>
      </c>
      <c r="AF94" s="15">
        <f t="shared" si="294"/>
        <v>0</v>
      </c>
      <c r="AH94" s="15">
        <f t="shared" si="295"/>
        <v>0</v>
      </c>
      <c r="AI94" s="15">
        <f t="shared" si="296"/>
        <v>0</v>
      </c>
      <c r="AJ94" s="15">
        <f t="shared" si="297"/>
        <v>0</v>
      </c>
      <c r="AK94" s="15">
        <f t="shared" si="298"/>
        <v>0</v>
      </c>
      <c r="AM94" s="15">
        <f t="shared" si="299"/>
        <v>0</v>
      </c>
      <c r="AN94" s="15">
        <f t="shared" si="300"/>
        <v>0</v>
      </c>
      <c r="AO94" s="15">
        <f t="shared" si="301"/>
        <v>0</v>
      </c>
      <c r="AP94" s="15">
        <f t="shared" si="302"/>
        <v>0</v>
      </c>
      <c r="AQ94" s="42"/>
      <c r="AU94" s="41"/>
      <c r="AV94" s="29"/>
      <c r="AW94" s="18">
        <f t="shared" si="303"/>
      </c>
      <c r="AX94" s="2">
        <f t="shared" si="304"/>
      </c>
      <c r="AY94" s="2">
        <f t="shared" si="305"/>
      </c>
      <c r="AZ94" s="12">
        <f t="shared" si="306"/>
      </c>
      <c r="BB94" s="4" t="str">
        <f t="shared" si="307"/>
        <v>0</v>
      </c>
      <c r="BC94" s="35" t="str">
        <f t="shared" si="308"/>
        <v>0</v>
      </c>
      <c r="BD94" s="15">
        <f t="shared" si="309"/>
      </c>
      <c r="BE94" s="17">
        <f t="shared" si="310"/>
      </c>
      <c r="BF94" s="17">
        <f t="shared" si="310"/>
      </c>
      <c r="BG94" s="17">
        <f t="shared" si="310"/>
      </c>
      <c r="BH94" s="19">
        <f t="shared" si="310"/>
      </c>
      <c r="BL94" s="15">
        <f t="shared" si="311"/>
        <v>0</v>
      </c>
      <c r="BM94" s="15">
        <f t="shared" si="312"/>
        <v>0</v>
      </c>
      <c r="BN94" s="15">
        <f t="shared" si="313"/>
        <v>0</v>
      </c>
      <c r="BO94" s="15">
        <f t="shared" si="314"/>
        <v>0</v>
      </c>
      <c r="BQ94" s="15">
        <f t="shared" si="315"/>
        <v>0</v>
      </c>
      <c r="BR94" s="15">
        <f t="shared" si="316"/>
        <v>0</v>
      </c>
      <c r="BS94" s="15">
        <f t="shared" si="317"/>
        <v>0</v>
      </c>
      <c r="BT94" s="15">
        <f t="shared" si="318"/>
        <v>0</v>
      </c>
      <c r="BV94" s="15">
        <f t="shared" si="319"/>
        <v>0</v>
      </c>
      <c r="BW94" s="15">
        <f t="shared" si="320"/>
        <v>0</v>
      </c>
      <c r="BX94" s="15">
        <f t="shared" si="321"/>
        <v>0</v>
      </c>
      <c r="BY94" s="15">
        <f t="shared" si="322"/>
        <v>0</v>
      </c>
      <c r="CA94" s="15">
        <f t="shared" si="323"/>
        <v>0</v>
      </c>
      <c r="CB94" s="15">
        <f t="shared" si="324"/>
        <v>0</v>
      </c>
      <c r="CC94" s="15">
        <f t="shared" si="325"/>
        <v>0</v>
      </c>
      <c r="CD94" s="15">
        <f t="shared" si="326"/>
        <v>0</v>
      </c>
      <c r="CF94" s="15">
        <f t="shared" si="327"/>
        <v>0</v>
      </c>
      <c r="CG94" s="15">
        <f t="shared" si="328"/>
        <v>0</v>
      </c>
      <c r="CH94" s="15">
        <f t="shared" si="329"/>
        <v>0</v>
      </c>
      <c r="CI94" s="15">
        <f t="shared" si="330"/>
        <v>0</v>
      </c>
      <c r="CJ94" s="42"/>
    </row>
    <row r="95" spans="2:88" s="15" customFormat="1" ht="13.5" thickBot="1">
      <c r="B95" s="41"/>
      <c r="C95" s="30"/>
      <c r="D95" s="20">
        <f t="shared" si="220"/>
      </c>
      <c r="E95" s="13">
        <f t="shared" si="276"/>
      </c>
      <c r="F95" s="13">
        <f t="shared" si="277"/>
      </c>
      <c r="G95" s="14">
        <f t="shared" si="278"/>
      </c>
      <c r="I95" s="5" t="str">
        <f t="shared" si="279"/>
        <v>0</v>
      </c>
      <c r="J95" s="36" t="str">
        <f t="shared" si="280"/>
        <v>0</v>
      </c>
      <c r="K95" s="15">
        <f t="shared" si="281"/>
      </c>
      <c r="L95" s="37">
        <f t="shared" si="282"/>
      </c>
      <c r="M95" s="37">
        <f t="shared" si="282"/>
      </c>
      <c r="N95" s="37">
        <f t="shared" si="282"/>
      </c>
      <c r="O95" s="22">
        <f t="shared" si="282"/>
      </c>
      <c r="S95" s="15">
        <f t="shared" si="283"/>
        <v>0</v>
      </c>
      <c r="T95" s="15">
        <f t="shared" si="284"/>
        <v>0</v>
      </c>
      <c r="U95" s="15">
        <f t="shared" si="285"/>
        <v>0</v>
      </c>
      <c r="V95" s="15">
        <f t="shared" si="286"/>
        <v>0</v>
      </c>
      <c r="X95" s="15">
        <f t="shared" si="287"/>
        <v>0</v>
      </c>
      <c r="Y95" s="15">
        <f t="shared" si="288"/>
        <v>0</v>
      </c>
      <c r="Z95" s="15">
        <f t="shared" si="289"/>
        <v>0</v>
      </c>
      <c r="AA95" s="15">
        <f t="shared" si="290"/>
        <v>0</v>
      </c>
      <c r="AC95" s="15">
        <f t="shared" si="291"/>
        <v>0</v>
      </c>
      <c r="AD95" s="15">
        <f t="shared" si="292"/>
        <v>0</v>
      </c>
      <c r="AE95" s="15">
        <f t="shared" si="293"/>
        <v>0</v>
      </c>
      <c r="AF95" s="15">
        <f t="shared" si="294"/>
        <v>0</v>
      </c>
      <c r="AH95" s="15">
        <f t="shared" si="295"/>
        <v>0</v>
      </c>
      <c r="AI95" s="15">
        <f t="shared" si="296"/>
        <v>0</v>
      </c>
      <c r="AJ95" s="15">
        <f t="shared" si="297"/>
        <v>0</v>
      </c>
      <c r="AK95" s="15">
        <f t="shared" si="298"/>
        <v>0</v>
      </c>
      <c r="AM95" s="15">
        <f t="shared" si="299"/>
        <v>0</v>
      </c>
      <c r="AN95" s="15">
        <f t="shared" si="300"/>
        <v>0</v>
      </c>
      <c r="AO95" s="15">
        <f t="shared" si="301"/>
        <v>0</v>
      </c>
      <c r="AP95" s="15">
        <f t="shared" si="302"/>
        <v>0</v>
      </c>
      <c r="AQ95" s="42"/>
      <c r="AU95" s="41"/>
      <c r="AV95" s="30"/>
      <c r="AW95" s="20">
        <f t="shared" si="303"/>
      </c>
      <c r="AX95" s="13">
        <f t="shared" si="304"/>
      </c>
      <c r="AY95" s="13">
        <f t="shared" si="305"/>
      </c>
      <c r="AZ95" s="14">
        <f t="shared" si="306"/>
      </c>
      <c r="BB95" s="5" t="str">
        <f t="shared" si="307"/>
        <v>0</v>
      </c>
      <c r="BC95" s="36" t="str">
        <f t="shared" si="308"/>
        <v>0</v>
      </c>
      <c r="BD95" s="15">
        <f t="shared" si="309"/>
      </c>
      <c r="BE95" s="37">
        <f t="shared" si="310"/>
      </c>
      <c r="BF95" s="37">
        <f t="shared" si="310"/>
      </c>
      <c r="BG95" s="37">
        <f t="shared" si="310"/>
      </c>
      <c r="BH95" s="22">
        <f t="shared" si="310"/>
      </c>
      <c r="BL95" s="15">
        <f t="shared" si="311"/>
        <v>0</v>
      </c>
      <c r="BM95" s="15">
        <f t="shared" si="312"/>
        <v>0</v>
      </c>
      <c r="BN95" s="15">
        <f t="shared" si="313"/>
        <v>0</v>
      </c>
      <c r="BO95" s="15">
        <f t="shared" si="314"/>
        <v>0</v>
      </c>
      <c r="BQ95" s="15">
        <f t="shared" si="315"/>
        <v>0</v>
      </c>
      <c r="BR95" s="15">
        <f t="shared" si="316"/>
        <v>0</v>
      </c>
      <c r="BS95" s="15">
        <f t="shared" si="317"/>
        <v>0</v>
      </c>
      <c r="BT95" s="15">
        <f t="shared" si="318"/>
        <v>0</v>
      </c>
      <c r="BV95" s="15">
        <f t="shared" si="319"/>
        <v>0</v>
      </c>
      <c r="BW95" s="15">
        <f t="shared" si="320"/>
        <v>0</v>
      </c>
      <c r="BX95" s="15">
        <f t="shared" si="321"/>
        <v>0</v>
      </c>
      <c r="BY95" s="15">
        <f t="shared" si="322"/>
        <v>0</v>
      </c>
      <c r="CA95" s="15">
        <f t="shared" si="323"/>
        <v>0</v>
      </c>
      <c r="CB95" s="15">
        <f t="shared" si="324"/>
        <v>0</v>
      </c>
      <c r="CC95" s="15">
        <f t="shared" si="325"/>
        <v>0</v>
      </c>
      <c r="CD95" s="15">
        <f t="shared" si="326"/>
        <v>0</v>
      </c>
      <c r="CF95" s="15">
        <f t="shared" si="327"/>
        <v>0</v>
      </c>
      <c r="CG95" s="15">
        <f t="shared" si="328"/>
        <v>0</v>
      </c>
      <c r="CH95" s="15">
        <f t="shared" si="329"/>
        <v>0</v>
      </c>
      <c r="CI95" s="15">
        <f t="shared" si="330"/>
        <v>0</v>
      </c>
      <c r="CJ95" s="42"/>
    </row>
    <row r="96" spans="2:88" s="15" customFormat="1" ht="12.75">
      <c r="B96" s="41"/>
      <c r="AQ96" s="42"/>
      <c r="AU96" s="41"/>
      <c r="CJ96" s="42"/>
    </row>
    <row r="97" spans="2:88" s="15" customFormat="1" ht="13.5" thickBot="1">
      <c r="B97" s="21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4"/>
      <c r="AU97" s="21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43"/>
      <c r="BX97" s="43"/>
      <c r="BY97" s="43"/>
      <c r="BZ97" s="43"/>
      <c r="CA97" s="43"/>
      <c r="CB97" s="43"/>
      <c r="CC97" s="43"/>
      <c r="CD97" s="43"/>
      <c r="CE97" s="43"/>
      <c r="CF97" s="43"/>
      <c r="CG97" s="43"/>
      <c r="CH97" s="43"/>
      <c r="CI97" s="43"/>
      <c r="CJ97" s="44"/>
    </row>
    <row r="98" spans="2:88" s="15" customFormat="1" ht="12.75">
      <c r="B98" s="41"/>
      <c r="I98" s="39"/>
      <c r="J98" s="39"/>
      <c r="AQ98" s="42"/>
      <c r="AU98" s="38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39"/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39"/>
      <c r="CH98" s="39"/>
      <c r="CI98" s="39"/>
      <c r="CJ98" s="40"/>
    </row>
    <row r="99" spans="2:88" s="15" customFormat="1" ht="13.5" thickBot="1">
      <c r="B99" s="41"/>
      <c r="D99" s="31"/>
      <c r="E99" s="31"/>
      <c r="F99" s="31"/>
      <c r="G99" s="31"/>
      <c r="T99" s="15" t="s">
        <v>1</v>
      </c>
      <c r="Y99" s="15" t="s">
        <v>5</v>
      </c>
      <c r="AD99" s="15" t="s">
        <v>6</v>
      </c>
      <c r="AI99" s="15" t="s">
        <v>7</v>
      </c>
      <c r="AN99" s="15" t="s">
        <v>8</v>
      </c>
      <c r="AQ99" s="42"/>
      <c r="AU99" s="41"/>
      <c r="AW99" s="31"/>
      <c r="AX99" s="31"/>
      <c r="AY99" s="31"/>
      <c r="AZ99" s="31"/>
      <c r="BM99" s="15" t="s">
        <v>1</v>
      </c>
      <c r="BR99" s="15" t="s">
        <v>15</v>
      </c>
      <c r="BW99" s="15" t="s">
        <v>16</v>
      </c>
      <c r="CB99" s="15" t="s">
        <v>17</v>
      </c>
      <c r="CG99" s="15" t="s">
        <v>18</v>
      </c>
      <c r="CJ99" s="42"/>
    </row>
    <row r="100" spans="2:88" s="15" customFormat="1" ht="13.5" thickBot="1">
      <c r="B100" s="41"/>
      <c r="C100" s="26" t="s">
        <v>0</v>
      </c>
      <c r="D100" s="6" t="s">
        <v>9</v>
      </c>
      <c r="E100" s="7" t="s">
        <v>10</v>
      </c>
      <c r="F100" s="7" t="s">
        <v>10</v>
      </c>
      <c r="G100" s="8" t="s">
        <v>11</v>
      </c>
      <c r="AQ100" s="42"/>
      <c r="AU100" s="41"/>
      <c r="AV100" s="26" t="s">
        <v>0</v>
      </c>
      <c r="AW100" s="6" t="s">
        <v>9</v>
      </c>
      <c r="AX100" s="7" t="s">
        <v>10</v>
      </c>
      <c r="AY100" s="7" t="s">
        <v>10</v>
      </c>
      <c r="AZ100" s="8" t="s">
        <v>11</v>
      </c>
      <c r="CJ100" s="42"/>
    </row>
    <row r="101" spans="2:88" s="15" customFormat="1" ht="13.5" thickBot="1">
      <c r="B101" s="41"/>
      <c r="D101" s="23">
        <v>1</v>
      </c>
      <c r="E101" s="24">
        <v>2</v>
      </c>
      <c r="F101" s="24">
        <v>3</v>
      </c>
      <c r="G101" s="25">
        <v>4</v>
      </c>
      <c r="I101" s="26" t="s">
        <v>3</v>
      </c>
      <c r="J101" s="70" t="s">
        <v>4</v>
      </c>
      <c r="L101" s="23">
        <v>1</v>
      </c>
      <c r="M101" s="24">
        <v>2</v>
      </c>
      <c r="N101" s="24">
        <v>3</v>
      </c>
      <c r="O101" s="25">
        <v>4</v>
      </c>
      <c r="Q101" s="23" t="s">
        <v>12</v>
      </c>
      <c r="R101" s="25" t="s">
        <v>2</v>
      </c>
      <c r="AQ101" s="42"/>
      <c r="AU101" s="41"/>
      <c r="AW101" s="23">
        <v>1</v>
      </c>
      <c r="AX101" s="24">
        <v>2</v>
      </c>
      <c r="AY101" s="24">
        <v>3</v>
      </c>
      <c r="AZ101" s="25">
        <v>4</v>
      </c>
      <c r="BB101" s="32" t="s">
        <v>3</v>
      </c>
      <c r="BC101" s="33" t="s">
        <v>4</v>
      </c>
      <c r="BE101" s="23">
        <v>1</v>
      </c>
      <c r="BF101" s="24">
        <v>2</v>
      </c>
      <c r="BG101" s="24">
        <v>3</v>
      </c>
      <c r="BH101" s="25">
        <v>4</v>
      </c>
      <c r="BJ101" s="23" t="s">
        <v>12</v>
      </c>
      <c r="BK101" s="25" t="s">
        <v>2</v>
      </c>
      <c r="CJ101" s="42"/>
    </row>
    <row r="102" spans="2:88" s="15" customFormat="1" ht="13.5" thickBot="1">
      <c r="B102" s="41"/>
      <c r="C102" s="28"/>
      <c r="D102" s="16">
        <f t="shared" si="220"/>
      </c>
      <c r="E102" s="10">
        <f aca="true" t="shared" si="331" ref="E102:E111">MID(C102,2,1)</f>
      </c>
      <c r="F102" s="10">
        <f aca="true" t="shared" si="332" ref="F102:F111">MID(C102,3,1)</f>
      </c>
      <c r="G102" s="11">
        <f aca="true" t="shared" si="333" ref="G102:G111">MID(C102,4,1)</f>
      </c>
      <c r="I102" s="19" t="str">
        <f aca="true" t="shared" si="334" ref="I102:I111">IF(LEN(C102)=4,SUM(S102:V102),"0")</f>
        <v>0</v>
      </c>
      <c r="J102" s="71" t="str">
        <f aca="true" t="shared" si="335" ref="J102:J111">IF(LEN(C102)=4,SUM(X102:AP102),"0")</f>
        <v>0</v>
      </c>
      <c r="K102" s="15">
        <f aca="true" t="shared" si="336" ref="K102:K111">IF(I102=4,"x","")</f>
      </c>
      <c r="L102" s="9">
        <f aca="true" t="shared" si="337" ref="L102:O111">IF(AND((LEN($C102)),$I102&gt;=L$101),"X",IF(AND((LEN($C102)),$J102&gt;=L$101-$I102),0,""))</f>
      </c>
      <c r="M102" s="9">
        <f t="shared" si="337"/>
      </c>
      <c r="N102" s="9">
        <f t="shared" si="337"/>
      </c>
      <c r="O102" s="3">
        <f t="shared" si="337"/>
      </c>
      <c r="Q102" s="37">
        <f>Q86+1</f>
        <v>7</v>
      </c>
      <c r="R102" s="46" t="str">
        <f>IF(ISNA(VLOOKUP(4,I102:K111,3,FALSE)),IF(COUNTA(C102:C111)=10,"Perdeu","A Adivinhar"),IF((VLOOKUP(4,I102:K111,3,FALSE)="x"),"Ganhou"))</f>
        <v>A Adivinhar</v>
      </c>
      <c r="S102" s="15">
        <f aca="true" t="shared" si="338" ref="S102:S111">IF(D$100=D102,1,0)</f>
        <v>0</v>
      </c>
      <c r="T102" s="15">
        <f aca="true" t="shared" si="339" ref="T102:T111">IF(E$100=E102,1,0)</f>
        <v>0</v>
      </c>
      <c r="U102" s="15">
        <f aca="true" t="shared" si="340" ref="U102:U111">IF(F$100=F102,1,0)</f>
        <v>0</v>
      </c>
      <c r="V102" s="15">
        <f aca="true" t="shared" si="341" ref="V102:V111">IF(G$100=G102,1,0)</f>
        <v>0</v>
      </c>
      <c r="X102" s="15">
        <f aca="true" t="shared" si="342" ref="X102:X111">IF($S102=0,IF($D102=D$100,1,0),0)</f>
        <v>0</v>
      </c>
      <c r="Y102" s="15">
        <f aca="true" t="shared" si="343" ref="Y102:Y111">IF(AND($S102=0,T102=0),IF($D102=E$100,IF(SUM($X102)=0,1,0),0),0)</f>
        <v>0</v>
      </c>
      <c r="Z102" s="15">
        <f aca="true" t="shared" si="344" ref="Z102:Z111">IF(AND($S102=0,U102=0),IF($D102=F$100,IF(SUM($X102:$Y102)=0,1,0),0),0)</f>
        <v>0</v>
      </c>
      <c r="AA102" s="15">
        <f aca="true" t="shared" si="345" ref="AA102:AA111">IF(AND($S102=0,V102=0),IF($D102=G$100,IF(SUM($X102:$Z102)=0,1,0),0),0)</f>
        <v>0</v>
      </c>
      <c r="AC102" s="15">
        <f aca="true" t="shared" si="346" ref="AC102:AC111">IF(AND($T102=0,S102=0),IF($E102=D$100,IF(X102=0,1,0),0),0)</f>
        <v>0</v>
      </c>
      <c r="AD102" s="15">
        <f aca="true" t="shared" si="347" ref="AD102:AD111">IF($T102=0,IF($E102=E$100,IF(Y102=0,IF(SUM(AC102)=0,1,0),0),0),0)</f>
        <v>0</v>
      </c>
      <c r="AE102" s="15">
        <f aca="true" t="shared" si="348" ref="AE102:AE111">IF(AND($T102=0,U102=0),IF($E102=F$100,IF(AND(Z102=0,SUM(AC102:AD102)=0),1,0),0),0)</f>
        <v>0</v>
      </c>
      <c r="AF102" s="15">
        <f aca="true" t="shared" si="349" ref="AF102:AF111">IF(AND($T102=0,U102=0),IF($E102=G$100,IF(AND(AA102=0,SUM(AC102:AE102)=0),1,0),0),0)</f>
        <v>0</v>
      </c>
      <c r="AH102" s="15">
        <f aca="true" t="shared" si="350" ref="AH102:AH111">IF(AND($U102=0,S102=0),IF($F102=D$100,IF(AND(X102=0,AC102=0),1,0),0),0)</f>
        <v>0</v>
      </c>
      <c r="AI102" s="15">
        <f aca="true" t="shared" si="351" ref="AI102:AI111">IF(AND($U102=0,T102=0),IF($F102=E$100,IF(AND(AND(Y102=0,AD102=0),SUM(AH102)=0),1,0),0),0)</f>
        <v>0</v>
      </c>
      <c r="AJ102" s="15">
        <f aca="true" t="shared" si="352" ref="AJ102:AJ111">IF($U102=0,IF($F102=F$100,IF(AND(AND(Z102=0,AE102=0),SUM(AH102:AI102)=0),1,0),0),0)</f>
        <v>0</v>
      </c>
      <c r="AK102" s="15">
        <f aca="true" t="shared" si="353" ref="AK102:AK111">IF(AND($U102=0,V102=0),IF($F102=G$100,IF(AND(AND(AA102=0,AF102=0),SUM(AH102:AJ102)=0),1,0),0),0)</f>
        <v>0</v>
      </c>
      <c r="AM102" s="15">
        <f aca="true" t="shared" si="354" ref="AM102:AM111">IF(AND($V102=0,S102=0),IF($G102=D$100,IF(AND(AND(X102=0,AC102=0),AH102=0),1,0),0),0)</f>
        <v>0</v>
      </c>
      <c r="AN102" s="15">
        <f aca="true" t="shared" si="355" ref="AN102:AN111">IF(AND($V102=0,T102=0),IF($G102=E$100,IF(AND(AND(AND(Y102=0,AD102=0),AI102=0),SUM(AM102)=0),1,0),0),0)</f>
        <v>0</v>
      </c>
      <c r="AO102" s="15">
        <f aca="true" t="shared" si="356" ref="AO102:AO111">IF(AND($V102=0,U102=0),IF($G102=F$100,IF(AND(AND(AND(Z102=0,AE102=0),AJ102=0),SUM(AM102:AN102)=0),1,0),0),0)</f>
        <v>0</v>
      </c>
      <c r="AP102" s="15">
        <f aca="true" t="shared" si="357" ref="AP102:AP111">IF($V102=0,IF($G102=G$100,IF(AND(AND(AND(AA102=0,AF102=0),AK102=0),SUM(AM102:AO102)=0),1,0),0),0)</f>
        <v>0</v>
      </c>
      <c r="AQ102" s="42"/>
      <c r="AU102" s="41"/>
      <c r="AV102" s="28"/>
      <c r="AW102" s="16">
        <f aca="true" t="shared" si="358" ref="AW102:AW111">MID(AV102,1,1)</f>
      </c>
      <c r="AX102" s="10">
        <f aca="true" t="shared" si="359" ref="AX102:AX111">MID(AV102,2,1)</f>
      </c>
      <c r="AY102" s="10">
        <f aca="true" t="shared" si="360" ref="AY102:AY111">MID(AV102,3,1)</f>
      </c>
      <c r="AZ102" s="11">
        <f aca="true" t="shared" si="361" ref="AZ102:AZ111">MID(AV102,4,1)</f>
      </c>
      <c r="BB102" s="3" t="str">
        <f aca="true" t="shared" si="362" ref="BB102:BB111">IF(LEN(AV102)&lt;4,"0",SUM(BL102:BO102))</f>
        <v>0</v>
      </c>
      <c r="BC102" s="34" t="str">
        <f aca="true" t="shared" si="363" ref="BC102:BC111">IF(LEN(AV102)&lt;4,"0",SUM(BQ102:CI102))</f>
        <v>0</v>
      </c>
      <c r="BD102" s="15">
        <f aca="true" t="shared" si="364" ref="BD102:BD111">IF(BB102=4,"x","")</f>
      </c>
      <c r="BE102" s="9">
        <f aca="true" t="shared" si="365" ref="BE102:BH111">IF(AND((LEN($AV102)),$BB102&gt;=BE$101),"X",IF(AND((LEN($AV102)),$BC102&gt;=BE$101-$BB102),0,""))</f>
      </c>
      <c r="BF102" s="9">
        <f t="shared" si="365"/>
      </c>
      <c r="BG102" s="9">
        <f t="shared" si="365"/>
      </c>
      <c r="BH102" s="3">
        <f t="shared" si="365"/>
      </c>
      <c r="BJ102" s="37">
        <f>BJ86+1</f>
        <v>7</v>
      </c>
      <c r="BK102" s="46" t="str">
        <f>IF(ISNA(VLOOKUP(4,BB102:BD111,3,FALSE)),IF(COUNTA(AV102:AV111)=10,"Perdeu","A Adivinhar"),IF((VLOOKUP(4,BB102:BD111,3,FALSE)="x"),"Ganhou"))</f>
        <v>A Adivinhar</v>
      </c>
      <c r="BL102" s="15">
        <f aca="true" t="shared" si="366" ref="BL102:BL111">IF(AW$100=AW102,1,0)</f>
        <v>0</v>
      </c>
      <c r="BM102" s="15">
        <f aca="true" t="shared" si="367" ref="BM102:BM111">IF(AX$100=AX102,1,0)</f>
        <v>0</v>
      </c>
      <c r="BN102" s="15">
        <f aca="true" t="shared" si="368" ref="BN102:BN111">IF(AY$100=AY102,1,0)</f>
        <v>0</v>
      </c>
      <c r="BO102" s="15">
        <f aca="true" t="shared" si="369" ref="BO102:BO111">IF(AZ$100=AZ102,1,0)</f>
        <v>0</v>
      </c>
      <c r="BQ102" s="15">
        <f aca="true" t="shared" si="370" ref="BQ102:BQ111">IF($BL102=0,0,0)</f>
        <v>0</v>
      </c>
      <c r="BR102" s="15">
        <f aca="true" t="shared" si="371" ref="BR102:BR111">IF(AND($BL102=0,BM102=0),IF($AW102=AX$100,IF(SUM($BQ102)=0,1,0),0),0)</f>
        <v>0</v>
      </c>
      <c r="BS102" s="15">
        <f aca="true" t="shared" si="372" ref="BS102:BS111">IF(AND($BL102=0,BN102=0),IF($AW102=AY$100,IF(SUM($BQ102:$BR102)=0,1,0),0),0)</f>
        <v>0</v>
      </c>
      <c r="BT102" s="15">
        <f aca="true" t="shared" si="373" ref="BT102:BT111">IF(AND($BL102=0,BO102=0),IF($AW102=AZ$100,IF(SUM($BQ102:$BS102)=0,1,0),0),0)</f>
        <v>0</v>
      </c>
      <c r="BV102" s="15">
        <f aca="true" t="shared" si="374" ref="BV102:BV111">IF(AND($BM102=0,BL102=0),IF($AX102=AW$100,IF(BQ102=0,1,0),0),0)</f>
        <v>0</v>
      </c>
      <c r="BW102" s="15">
        <f aca="true" t="shared" si="375" ref="BW102:BW111">IF($BM102=0,0,0)</f>
        <v>0</v>
      </c>
      <c r="BX102" s="15">
        <f aca="true" t="shared" si="376" ref="BX102:BX111">IF(AND($BM102=0,BN102=0),IF($AX102=AY$100,IF(AND(BS102=0,SUM(BV102:BW102)=0),1,0),0),0)</f>
        <v>0</v>
      </c>
      <c r="BY102" s="15">
        <f aca="true" t="shared" si="377" ref="BY102:BY111">IF(AND($BM102=0,BN102=0),IF($AX102=AZ$100,IF(AND(BT102=0,SUM(BV102:BX102)=0),1,0),0),0)</f>
        <v>0</v>
      </c>
      <c r="CA102" s="15">
        <f aca="true" t="shared" si="378" ref="CA102:CA111">IF(AND($BN102=0,BL102=0),IF($AY102=AW$100,IF(AND(BQ102=0,BV102=0),1,0),0),0)</f>
        <v>0</v>
      </c>
      <c r="CB102" s="15">
        <f aca="true" t="shared" si="379" ref="CB102:CB111">IF(AND($BN102=0,BM102=0),IF($AY102=AX$100,IF(AND(AND(BR102=0,BW102=0),SUM(CA102)=0),1,0),0),0)</f>
        <v>0</v>
      </c>
      <c r="CC102" s="15">
        <f aca="true" t="shared" si="380" ref="CC102:CC111">IF($BN102=0,0,0)</f>
        <v>0</v>
      </c>
      <c r="CD102" s="15">
        <f aca="true" t="shared" si="381" ref="CD102:CD111">IF(AND($BN102=0,BO102=0),IF($AY102=AZ$100,IF(AND(AND(BT102=0,BY102=0),SUM(CA102:CC102)=0),1,0),0),0)</f>
        <v>0</v>
      </c>
      <c r="CF102" s="15">
        <f aca="true" t="shared" si="382" ref="CF102:CF111">IF(AND($BO102=0,BL102=0),IF($AZ102=AW$100,IF(AND(AND(BQ102=0,BV102=0),CA102=0),1,0),0),0)</f>
        <v>0</v>
      </c>
      <c r="CG102" s="15">
        <f aca="true" t="shared" si="383" ref="CG102:CG111">IF(AND($BO102=0,BM102=0),IF($AZ102=AX$100,IF(AND(AND(AND(BR102=0,BW102=0),CB102=0),SUM(CF102)=0),1,0),0),0)</f>
        <v>0</v>
      </c>
      <c r="CH102" s="15">
        <f aca="true" t="shared" si="384" ref="CH102:CH111">IF(AND($BO102=0,BN102=0),IF($AZ102=AY$100,IF(AND(AND(AND(BS102=0,BX102=0),CC102=0),SUM(CF102:CG102)=0),1,0),0),0)</f>
        <v>0</v>
      </c>
      <c r="CI102" s="15">
        <f aca="true" t="shared" si="385" ref="CI102:CI111">IF($BO102=0,0,0)</f>
        <v>0</v>
      </c>
      <c r="CJ102" s="42"/>
    </row>
    <row r="103" spans="2:88" s="15" customFormat="1" ht="13.5" thickBot="1">
      <c r="B103" s="41"/>
      <c r="C103" s="29"/>
      <c r="D103" s="18">
        <f t="shared" si="220"/>
      </c>
      <c r="E103" s="2">
        <f t="shared" si="331"/>
      </c>
      <c r="F103" s="2">
        <f t="shared" si="332"/>
      </c>
      <c r="G103" s="12">
        <f t="shared" si="333"/>
      </c>
      <c r="I103" s="4" t="str">
        <f t="shared" si="334"/>
        <v>0</v>
      </c>
      <c r="J103" s="35" t="str">
        <f t="shared" si="335"/>
        <v>0</v>
      </c>
      <c r="K103" s="15">
        <f t="shared" si="336"/>
      </c>
      <c r="L103" s="17">
        <f t="shared" si="337"/>
      </c>
      <c r="M103" s="17">
        <f t="shared" si="337"/>
      </c>
      <c r="N103" s="17">
        <f t="shared" si="337"/>
      </c>
      <c r="O103" s="19">
        <f t="shared" si="337"/>
      </c>
      <c r="R103" s="26" t="s">
        <v>21</v>
      </c>
      <c r="S103" s="15">
        <f t="shared" si="338"/>
        <v>0</v>
      </c>
      <c r="T103" s="15">
        <f t="shared" si="339"/>
        <v>0</v>
      </c>
      <c r="U103" s="15">
        <f t="shared" si="340"/>
        <v>0</v>
      </c>
      <c r="V103" s="15">
        <f t="shared" si="341"/>
        <v>0</v>
      </c>
      <c r="X103" s="15">
        <f t="shared" si="342"/>
        <v>0</v>
      </c>
      <c r="Y103" s="15">
        <f t="shared" si="343"/>
        <v>0</v>
      </c>
      <c r="Z103" s="15">
        <f t="shared" si="344"/>
        <v>0</v>
      </c>
      <c r="AA103" s="15">
        <f t="shared" si="345"/>
        <v>0</v>
      </c>
      <c r="AC103" s="15">
        <f t="shared" si="346"/>
        <v>0</v>
      </c>
      <c r="AD103" s="15">
        <f t="shared" si="347"/>
        <v>0</v>
      </c>
      <c r="AE103" s="15">
        <f t="shared" si="348"/>
        <v>0</v>
      </c>
      <c r="AF103" s="15">
        <f t="shared" si="349"/>
        <v>0</v>
      </c>
      <c r="AH103" s="15">
        <f t="shared" si="350"/>
        <v>0</v>
      </c>
      <c r="AI103" s="15">
        <f t="shared" si="351"/>
        <v>0</v>
      </c>
      <c r="AJ103" s="15">
        <f t="shared" si="352"/>
        <v>0</v>
      </c>
      <c r="AK103" s="15">
        <f t="shared" si="353"/>
        <v>0</v>
      </c>
      <c r="AM103" s="15">
        <f t="shared" si="354"/>
        <v>0</v>
      </c>
      <c r="AN103" s="15">
        <f t="shared" si="355"/>
        <v>0</v>
      </c>
      <c r="AO103" s="15">
        <f t="shared" si="356"/>
        <v>0</v>
      </c>
      <c r="AP103" s="15">
        <f t="shared" si="357"/>
        <v>0</v>
      </c>
      <c r="AQ103" s="42"/>
      <c r="AU103" s="41"/>
      <c r="AV103" s="29"/>
      <c r="AW103" s="18">
        <f t="shared" si="358"/>
      </c>
      <c r="AX103" s="2">
        <f t="shared" si="359"/>
      </c>
      <c r="AY103" s="2">
        <f t="shared" si="360"/>
      </c>
      <c r="AZ103" s="12">
        <f t="shared" si="361"/>
      </c>
      <c r="BB103" s="4" t="str">
        <f t="shared" si="362"/>
        <v>0</v>
      </c>
      <c r="BC103" s="35" t="str">
        <f t="shared" si="363"/>
        <v>0</v>
      </c>
      <c r="BD103" s="15">
        <f t="shared" si="364"/>
      </c>
      <c r="BE103" s="17">
        <f t="shared" si="365"/>
      </c>
      <c r="BF103" s="17">
        <f t="shared" si="365"/>
      </c>
      <c r="BG103" s="17">
        <f t="shared" si="365"/>
      </c>
      <c r="BH103" s="19">
        <f t="shared" si="365"/>
      </c>
      <c r="BK103" s="26" t="s">
        <v>21</v>
      </c>
      <c r="BL103" s="15">
        <f t="shared" si="366"/>
        <v>0</v>
      </c>
      <c r="BM103" s="15">
        <f t="shared" si="367"/>
        <v>0</v>
      </c>
      <c r="BN103" s="15">
        <f t="shared" si="368"/>
        <v>0</v>
      </c>
      <c r="BO103" s="15">
        <f t="shared" si="369"/>
        <v>0</v>
      </c>
      <c r="BQ103" s="15">
        <f t="shared" si="370"/>
        <v>0</v>
      </c>
      <c r="BR103" s="15">
        <f t="shared" si="371"/>
        <v>0</v>
      </c>
      <c r="BS103" s="15">
        <f t="shared" si="372"/>
        <v>0</v>
      </c>
      <c r="BT103" s="15">
        <f t="shared" si="373"/>
        <v>0</v>
      </c>
      <c r="BV103" s="15">
        <f t="shared" si="374"/>
        <v>0</v>
      </c>
      <c r="BW103" s="15">
        <f t="shared" si="375"/>
        <v>0</v>
      </c>
      <c r="BX103" s="15">
        <f t="shared" si="376"/>
        <v>0</v>
      </c>
      <c r="BY103" s="15">
        <f t="shared" si="377"/>
        <v>0</v>
      </c>
      <c r="CA103" s="15">
        <f t="shared" si="378"/>
        <v>0</v>
      </c>
      <c r="CB103" s="15">
        <f t="shared" si="379"/>
        <v>0</v>
      </c>
      <c r="CC103" s="15">
        <f t="shared" si="380"/>
        <v>0</v>
      </c>
      <c r="CD103" s="15">
        <f t="shared" si="381"/>
        <v>0</v>
      </c>
      <c r="CF103" s="15">
        <f t="shared" si="382"/>
        <v>0</v>
      </c>
      <c r="CG103" s="15">
        <f t="shared" si="383"/>
        <v>0</v>
      </c>
      <c r="CH103" s="15">
        <f t="shared" si="384"/>
        <v>0</v>
      </c>
      <c r="CI103" s="15">
        <f t="shared" si="385"/>
        <v>0</v>
      </c>
      <c r="CJ103" s="42"/>
    </row>
    <row r="104" spans="2:88" s="15" customFormat="1" ht="13.5" thickBot="1">
      <c r="B104" s="41"/>
      <c r="C104" s="29"/>
      <c r="D104" s="18">
        <f t="shared" si="220"/>
      </c>
      <c r="E104" s="2">
        <f t="shared" si="331"/>
      </c>
      <c r="F104" s="2">
        <f t="shared" si="332"/>
      </c>
      <c r="G104" s="12">
        <f t="shared" si="333"/>
      </c>
      <c r="I104" s="4" t="str">
        <f t="shared" si="334"/>
        <v>0</v>
      </c>
      <c r="J104" s="35" t="str">
        <f t="shared" si="335"/>
        <v>0</v>
      </c>
      <c r="K104" s="15">
        <f t="shared" si="336"/>
      </c>
      <c r="L104" s="17">
        <f t="shared" si="337"/>
      </c>
      <c r="M104" s="17">
        <f t="shared" si="337"/>
      </c>
      <c r="N104" s="17">
        <f t="shared" si="337"/>
      </c>
      <c r="O104" s="19">
        <f t="shared" si="337"/>
      </c>
      <c r="R104" s="22" t="str">
        <f>'Tabuleiros de Jogo'!AS$6</f>
        <v>Alex</v>
      </c>
      <c r="S104" s="15">
        <f t="shared" si="338"/>
        <v>0</v>
      </c>
      <c r="T104" s="15">
        <f t="shared" si="339"/>
        <v>0</v>
      </c>
      <c r="U104" s="15">
        <f t="shared" si="340"/>
        <v>0</v>
      </c>
      <c r="V104" s="15">
        <f t="shared" si="341"/>
        <v>0</v>
      </c>
      <c r="X104" s="15">
        <f t="shared" si="342"/>
        <v>0</v>
      </c>
      <c r="Y104" s="15">
        <f t="shared" si="343"/>
        <v>0</v>
      </c>
      <c r="Z104" s="15">
        <f t="shared" si="344"/>
        <v>0</v>
      </c>
      <c r="AA104" s="15">
        <f t="shared" si="345"/>
        <v>0</v>
      </c>
      <c r="AC104" s="15">
        <f t="shared" si="346"/>
        <v>0</v>
      </c>
      <c r="AD104" s="15">
        <f t="shared" si="347"/>
        <v>0</v>
      </c>
      <c r="AE104" s="15">
        <f t="shared" si="348"/>
        <v>0</v>
      </c>
      <c r="AF104" s="15">
        <f t="shared" si="349"/>
        <v>0</v>
      </c>
      <c r="AH104" s="15">
        <f t="shared" si="350"/>
        <v>0</v>
      </c>
      <c r="AI104" s="15">
        <f t="shared" si="351"/>
        <v>0</v>
      </c>
      <c r="AJ104" s="15">
        <f t="shared" si="352"/>
        <v>0</v>
      </c>
      <c r="AK104" s="15">
        <f t="shared" si="353"/>
        <v>0</v>
      </c>
      <c r="AM104" s="15">
        <f t="shared" si="354"/>
        <v>0</v>
      </c>
      <c r="AN104" s="15">
        <f t="shared" si="355"/>
        <v>0</v>
      </c>
      <c r="AO104" s="15">
        <f t="shared" si="356"/>
        <v>0</v>
      </c>
      <c r="AP104" s="15">
        <f t="shared" si="357"/>
        <v>0</v>
      </c>
      <c r="AQ104" s="42"/>
      <c r="AU104" s="41"/>
      <c r="AV104" s="29"/>
      <c r="AW104" s="18">
        <f t="shared" si="358"/>
      </c>
      <c r="AX104" s="2">
        <f t="shared" si="359"/>
      </c>
      <c r="AY104" s="2">
        <f t="shared" si="360"/>
      </c>
      <c r="AZ104" s="12">
        <f t="shared" si="361"/>
      </c>
      <c r="BB104" s="4" t="str">
        <f t="shared" si="362"/>
        <v>0</v>
      </c>
      <c r="BC104" s="35" t="str">
        <f t="shared" si="363"/>
        <v>0</v>
      </c>
      <c r="BD104" s="15">
        <f t="shared" si="364"/>
      </c>
      <c r="BE104" s="17">
        <f t="shared" si="365"/>
      </c>
      <c r="BF104" s="17">
        <f t="shared" si="365"/>
      </c>
      <c r="BG104" s="17">
        <f t="shared" si="365"/>
      </c>
      <c r="BH104" s="19">
        <f t="shared" si="365"/>
      </c>
      <c r="BK104" s="51" t="str">
        <f>'Tabuleiros de Jogo'!AS$8</f>
        <v>Filipe</v>
      </c>
      <c r="BL104" s="15">
        <f t="shared" si="366"/>
        <v>0</v>
      </c>
      <c r="BM104" s="15">
        <f t="shared" si="367"/>
        <v>0</v>
      </c>
      <c r="BN104" s="15">
        <f t="shared" si="368"/>
        <v>0</v>
      </c>
      <c r="BO104" s="15">
        <f t="shared" si="369"/>
        <v>0</v>
      </c>
      <c r="BQ104" s="15">
        <f t="shared" si="370"/>
        <v>0</v>
      </c>
      <c r="BR104" s="15">
        <f t="shared" si="371"/>
        <v>0</v>
      </c>
      <c r="BS104" s="15">
        <f t="shared" si="372"/>
        <v>0</v>
      </c>
      <c r="BT104" s="15">
        <f t="shared" si="373"/>
        <v>0</v>
      </c>
      <c r="BV104" s="15">
        <f t="shared" si="374"/>
        <v>0</v>
      </c>
      <c r="BW104" s="15">
        <f t="shared" si="375"/>
        <v>0</v>
      </c>
      <c r="BX104" s="15">
        <f t="shared" si="376"/>
        <v>0</v>
      </c>
      <c r="BY104" s="15">
        <f t="shared" si="377"/>
        <v>0</v>
      </c>
      <c r="CA104" s="15">
        <f t="shared" si="378"/>
        <v>0</v>
      </c>
      <c r="CB104" s="15">
        <f t="shared" si="379"/>
        <v>0</v>
      </c>
      <c r="CC104" s="15">
        <f t="shared" si="380"/>
        <v>0</v>
      </c>
      <c r="CD104" s="15">
        <f t="shared" si="381"/>
        <v>0</v>
      </c>
      <c r="CF104" s="15">
        <f t="shared" si="382"/>
        <v>0</v>
      </c>
      <c r="CG104" s="15">
        <f t="shared" si="383"/>
        <v>0</v>
      </c>
      <c r="CH104" s="15">
        <f t="shared" si="384"/>
        <v>0</v>
      </c>
      <c r="CI104" s="15">
        <f t="shared" si="385"/>
        <v>0</v>
      </c>
      <c r="CJ104" s="42"/>
    </row>
    <row r="105" spans="2:88" s="15" customFormat="1" ht="12.75">
      <c r="B105" s="41"/>
      <c r="C105" s="29"/>
      <c r="D105" s="18">
        <f t="shared" si="220"/>
      </c>
      <c r="E105" s="2">
        <f t="shared" si="331"/>
      </c>
      <c r="F105" s="2">
        <f t="shared" si="332"/>
      </c>
      <c r="G105" s="12">
        <f t="shared" si="333"/>
      </c>
      <c r="I105" s="4" t="str">
        <f t="shared" si="334"/>
        <v>0</v>
      </c>
      <c r="J105" s="35" t="str">
        <f t="shared" si="335"/>
        <v>0</v>
      </c>
      <c r="K105" s="15">
        <f t="shared" si="336"/>
      </c>
      <c r="L105" s="17">
        <f t="shared" si="337"/>
      </c>
      <c r="M105" s="17">
        <f t="shared" si="337"/>
      </c>
      <c r="N105" s="17">
        <f t="shared" si="337"/>
      </c>
      <c r="O105" s="19">
        <f t="shared" si="337"/>
      </c>
      <c r="S105" s="15">
        <f t="shared" si="338"/>
        <v>0</v>
      </c>
      <c r="T105" s="15">
        <f t="shared" si="339"/>
        <v>0</v>
      </c>
      <c r="U105" s="15">
        <f t="shared" si="340"/>
        <v>0</v>
      </c>
      <c r="V105" s="15">
        <f t="shared" si="341"/>
        <v>0</v>
      </c>
      <c r="X105" s="15">
        <f t="shared" si="342"/>
        <v>0</v>
      </c>
      <c r="Y105" s="15">
        <f t="shared" si="343"/>
        <v>0</v>
      </c>
      <c r="Z105" s="15">
        <f t="shared" si="344"/>
        <v>0</v>
      </c>
      <c r="AA105" s="15">
        <f t="shared" si="345"/>
        <v>0</v>
      </c>
      <c r="AC105" s="15">
        <f t="shared" si="346"/>
        <v>0</v>
      </c>
      <c r="AD105" s="15">
        <f t="shared" si="347"/>
        <v>0</v>
      </c>
      <c r="AE105" s="15">
        <f t="shared" si="348"/>
        <v>0</v>
      </c>
      <c r="AF105" s="15">
        <f t="shared" si="349"/>
        <v>0</v>
      </c>
      <c r="AH105" s="15">
        <f t="shared" si="350"/>
        <v>0</v>
      </c>
      <c r="AI105" s="15">
        <f t="shared" si="351"/>
        <v>0</v>
      </c>
      <c r="AJ105" s="15">
        <f t="shared" si="352"/>
        <v>0</v>
      </c>
      <c r="AK105" s="15">
        <f t="shared" si="353"/>
        <v>0</v>
      </c>
      <c r="AM105" s="15">
        <f t="shared" si="354"/>
        <v>0</v>
      </c>
      <c r="AN105" s="15">
        <f t="shared" si="355"/>
        <v>0</v>
      </c>
      <c r="AO105" s="15">
        <f t="shared" si="356"/>
        <v>0</v>
      </c>
      <c r="AP105" s="15">
        <f t="shared" si="357"/>
        <v>0</v>
      </c>
      <c r="AQ105" s="42"/>
      <c r="AU105" s="41"/>
      <c r="AV105" s="29"/>
      <c r="AW105" s="18">
        <f t="shared" si="358"/>
      </c>
      <c r="AX105" s="2">
        <f t="shared" si="359"/>
      </c>
      <c r="AY105" s="2">
        <f t="shared" si="360"/>
      </c>
      <c r="AZ105" s="12">
        <f t="shared" si="361"/>
      </c>
      <c r="BB105" s="4" t="str">
        <f t="shared" si="362"/>
        <v>0</v>
      </c>
      <c r="BC105" s="35" t="str">
        <f t="shared" si="363"/>
        <v>0</v>
      </c>
      <c r="BD105" s="15">
        <f t="shared" si="364"/>
      </c>
      <c r="BE105" s="17">
        <f t="shared" si="365"/>
      </c>
      <c r="BF105" s="17">
        <f t="shared" si="365"/>
      </c>
      <c r="BG105" s="17">
        <f t="shared" si="365"/>
      </c>
      <c r="BH105" s="19">
        <f t="shared" si="365"/>
      </c>
      <c r="BL105" s="15">
        <f t="shared" si="366"/>
        <v>0</v>
      </c>
      <c r="BM105" s="15">
        <f t="shared" si="367"/>
        <v>0</v>
      </c>
      <c r="BN105" s="15">
        <f t="shared" si="368"/>
        <v>0</v>
      </c>
      <c r="BO105" s="15">
        <f t="shared" si="369"/>
        <v>0</v>
      </c>
      <c r="BQ105" s="15">
        <f t="shared" si="370"/>
        <v>0</v>
      </c>
      <c r="BR105" s="15">
        <f t="shared" si="371"/>
        <v>0</v>
      </c>
      <c r="BS105" s="15">
        <f t="shared" si="372"/>
        <v>0</v>
      </c>
      <c r="BT105" s="15">
        <f t="shared" si="373"/>
        <v>0</v>
      </c>
      <c r="BV105" s="15">
        <f t="shared" si="374"/>
        <v>0</v>
      </c>
      <c r="BW105" s="15">
        <f t="shared" si="375"/>
        <v>0</v>
      </c>
      <c r="BX105" s="15">
        <f t="shared" si="376"/>
        <v>0</v>
      </c>
      <c r="BY105" s="15">
        <f t="shared" si="377"/>
        <v>0</v>
      </c>
      <c r="CA105" s="15">
        <f t="shared" si="378"/>
        <v>0</v>
      </c>
      <c r="CB105" s="15">
        <f t="shared" si="379"/>
        <v>0</v>
      </c>
      <c r="CC105" s="15">
        <f t="shared" si="380"/>
        <v>0</v>
      </c>
      <c r="CD105" s="15">
        <f t="shared" si="381"/>
        <v>0</v>
      </c>
      <c r="CF105" s="15">
        <f t="shared" si="382"/>
        <v>0</v>
      </c>
      <c r="CG105" s="15">
        <f t="shared" si="383"/>
        <v>0</v>
      </c>
      <c r="CH105" s="15">
        <f t="shared" si="384"/>
        <v>0</v>
      </c>
      <c r="CI105" s="15">
        <f t="shared" si="385"/>
        <v>0</v>
      </c>
      <c r="CJ105" s="42"/>
    </row>
    <row r="106" spans="2:88" s="15" customFormat="1" ht="12.75">
      <c r="B106" s="41"/>
      <c r="C106" s="29"/>
      <c r="D106" s="18">
        <f t="shared" si="220"/>
      </c>
      <c r="E106" s="2">
        <f t="shared" si="331"/>
      </c>
      <c r="F106" s="2">
        <f t="shared" si="332"/>
      </c>
      <c r="G106" s="12">
        <f t="shared" si="333"/>
      </c>
      <c r="I106" s="4" t="str">
        <f t="shared" si="334"/>
        <v>0</v>
      </c>
      <c r="J106" s="35" t="str">
        <f t="shared" si="335"/>
        <v>0</v>
      </c>
      <c r="K106" s="15">
        <f t="shared" si="336"/>
      </c>
      <c r="L106" s="17">
        <f t="shared" si="337"/>
      </c>
      <c r="M106" s="17">
        <f t="shared" si="337"/>
      </c>
      <c r="N106" s="17">
        <f t="shared" si="337"/>
      </c>
      <c r="O106" s="19">
        <f t="shared" si="337"/>
      </c>
      <c r="S106" s="15">
        <f t="shared" si="338"/>
        <v>0</v>
      </c>
      <c r="T106" s="15">
        <f t="shared" si="339"/>
        <v>0</v>
      </c>
      <c r="U106" s="15">
        <f t="shared" si="340"/>
        <v>0</v>
      </c>
      <c r="V106" s="15">
        <f t="shared" si="341"/>
        <v>0</v>
      </c>
      <c r="X106" s="15">
        <f t="shared" si="342"/>
        <v>0</v>
      </c>
      <c r="Y106" s="15">
        <f t="shared" si="343"/>
        <v>0</v>
      </c>
      <c r="Z106" s="15">
        <f t="shared" si="344"/>
        <v>0</v>
      </c>
      <c r="AA106" s="15">
        <f t="shared" si="345"/>
        <v>0</v>
      </c>
      <c r="AC106" s="15">
        <f t="shared" si="346"/>
        <v>0</v>
      </c>
      <c r="AD106" s="15">
        <f t="shared" si="347"/>
        <v>0</v>
      </c>
      <c r="AE106" s="15">
        <f t="shared" si="348"/>
        <v>0</v>
      </c>
      <c r="AF106" s="15">
        <f t="shared" si="349"/>
        <v>0</v>
      </c>
      <c r="AH106" s="15">
        <f t="shared" si="350"/>
        <v>0</v>
      </c>
      <c r="AI106" s="15">
        <f t="shared" si="351"/>
        <v>0</v>
      </c>
      <c r="AJ106" s="15">
        <f t="shared" si="352"/>
        <v>0</v>
      </c>
      <c r="AK106" s="15">
        <f t="shared" si="353"/>
        <v>0</v>
      </c>
      <c r="AM106" s="15">
        <f t="shared" si="354"/>
        <v>0</v>
      </c>
      <c r="AN106" s="15">
        <f t="shared" si="355"/>
        <v>0</v>
      </c>
      <c r="AO106" s="15">
        <f t="shared" si="356"/>
        <v>0</v>
      </c>
      <c r="AP106" s="15">
        <f t="shared" si="357"/>
        <v>0</v>
      </c>
      <c r="AQ106" s="42"/>
      <c r="AU106" s="41"/>
      <c r="AV106" s="29"/>
      <c r="AW106" s="18">
        <f t="shared" si="358"/>
      </c>
      <c r="AX106" s="2">
        <f t="shared" si="359"/>
      </c>
      <c r="AY106" s="2">
        <f t="shared" si="360"/>
      </c>
      <c r="AZ106" s="12">
        <f t="shared" si="361"/>
      </c>
      <c r="BB106" s="4" t="str">
        <f t="shared" si="362"/>
        <v>0</v>
      </c>
      <c r="BC106" s="35" t="str">
        <f t="shared" si="363"/>
        <v>0</v>
      </c>
      <c r="BD106" s="15">
        <f t="shared" si="364"/>
      </c>
      <c r="BE106" s="17">
        <f t="shared" si="365"/>
      </c>
      <c r="BF106" s="17">
        <f t="shared" si="365"/>
      </c>
      <c r="BG106" s="17">
        <f t="shared" si="365"/>
      </c>
      <c r="BH106" s="19">
        <f t="shared" si="365"/>
      </c>
      <c r="BL106" s="15">
        <f t="shared" si="366"/>
        <v>0</v>
      </c>
      <c r="BM106" s="15">
        <f t="shared" si="367"/>
        <v>0</v>
      </c>
      <c r="BN106" s="15">
        <f t="shared" si="368"/>
        <v>0</v>
      </c>
      <c r="BO106" s="15">
        <f t="shared" si="369"/>
        <v>0</v>
      </c>
      <c r="BQ106" s="15">
        <f t="shared" si="370"/>
        <v>0</v>
      </c>
      <c r="BR106" s="15">
        <f t="shared" si="371"/>
        <v>0</v>
      </c>
      <c r="BS106" s="15">
        <f t="shared" si="372"/>
        <v>0</v>
      </c>
      <c r="BT106" s="15">
        <f t="shared" si="373"/>
        <v>0</v>
      </c>
      <c r="BV106" s="15">
        <f t="shared" si="374"/>
        <v>0</v>
      </c>
      <c r="BW106" s="15">
        <f t="shared" si="375"/>
        <v>0</v>
      </c>
      <c r="BX106" s="15">
        <f t="shared" si="376"/>
        <v>0</v>
      </c>
      <c r="BY106" s="15">
        <f t="shared" si="377"/>
        <v>0</v>
      </c>
      <c r="CA106" s="15">
        <f t="shared" si="378"/>
        <v>0</v>
      </c>
      <c r="CB106" s="15">
        <f t="shared" si="379"/>
        <v>0</v>
      </c>
      <c r="CC106" s="15">
        <f t="shared" si="380"/>
        <v>0</v>
      </c>
      <c r="CD106" s="15">
        <f t="shared" si="381"/>
        <v>0</v>
      </c>
      <c r="CF106" s="15">
        <f t="shared" si="382"/>
        <v>0</v>
      </c>
      <c r="CG106" s="15">
        <f t="shared" si="383"/>
        <v>0</v>
      </c>
      <c r="CH106" s="15">
        <f t="shared" si="384"/>
        <v>0</v>
      </c>
      <c r="CI106" s="15">
        <f t="shared" si="385"/>
        <v>0</v>
      </c>
      <c r="CJ106" s="42"/>
    </row>
    <row r="107" spans="2:88" s="15" customFormat="1" ht="12.75">
      <c r="B107" s="41"/>
      <c r="C107" s="29"/>
      <c r="D107" s="18">
        <f t="shared" si="220"/>
      </c>
      <c r="E107" s="2">
        <f t="shared" si="331"/>
      </c>
      <c r="F107" s="2">
        <f t="shared" si="332"/>
      </c>
      <c r="G107" s="12">
        <f t="shared" si="333"/>
      </c>
      <c r="I107" s="4" t="str">
        <f t="shared" si="334"/>
        <v>0</v>
      </c>
      <c r="J107" s="35" t="str">
        <f t="shared" si="335"/>
        <v>0</v>
      </c>
      <c r="K107" s="15">
        <f t="shared" si="336"/>
      </c>
      <c r="L107" s="17">
        <f t="shared" si="337"/>
      </c>
      <c r="M107" s="17">
        <f t="shared" si="337"/>
      </c>
      <c r="N107" s="17">
        <f t="shared" si="337"/>
      </c>
      <c r="O107" s="19">
        <f t="shared" si="337"/>
      </c>
      <c r="S107" s="15">
        <f t="shared" si="338"/>
        <v>0</v>
      </c>
      <c r="T107" s="15">
        <f t="shared" si="339"/>
        <v>0</v>
      </c>
      <c r="U107" s="15">
        <f t="shared" si="340"/>
        <v>0</v>
      </c>
      <c r="V107" s="15">
        <f t="shared" si="341"/>
        <v>0</v>
      </c>
      <c r="X107" s="15">
        <f t="shared" si="342"/>
        <v>0</v>
      </c>
      <c r="Y107" s="15">
        <f t="shared" si="343"/>
        <v>0</v>
      </c>
      <c r="Z107" s="15">
        <f t="shared" si="344"/>
        <v>0</v>
      </c>
      <c r="AA107" s="15">
        <f t="shared" si="345"/>
        <v>0</v>
      </c>
      <c r="AC107" s="15">
        <f t="shared" si="346"/>
        <v>0</v>
      </c>
      <c r="AD107" s="15">
        <f t="shared" si="347"/>
        <v>0</v>
      </c>
      <c r="AE107" s="15">
        <f t="shared" si="348"/>
        <v>0</v>
      </c>
      <c r="AF107" s="15">
        <f t="shared" si="349"/>
        <v>0</v>
      </c>
      <c r="AH107" s="15">
        <f t="shared" si="350"/>
        <v>0</v>
      </c>
      <c r="AI107" s="15">
        <f t="shared" si="351"/>
        <v>0</v>
      </c>
      <c r="AJ107" s="15">
        <f t="shared" si="352"/>
        <v>0</v>
      </c>
      <c r="AK107" s="15">
        <f t="shared" si="353"/>
        <v>0</v>
      </c>
      <c r="AM107" s="15">
        <f t="shared" si="354"/>
        <v>0</v>
      </c>
      <c r="AN107" s="15">
        <f t="shared" si="355"/>
        <v>0</v>
      </c>
      <c r="AO107" s="15">
        <f t="shared" si="356"/>
        <v>0</v>
      </c>
      <c r="AP107" s="15">
        <f t="shared" si="357"/>
        <v>0</v>
      </c>
      <c r="AQ107" s="42"/>
      <c r="AU107" s="41"/>
      <c r="AV107" s="29"/>
      <c r="AW107" s="18">
        <f t="shared" si="358"/>
      </c>
      <c r="AX107" s="2">
        <f t="shared" si="359"/>
      </c>
      <c r="AY107" s="2">
        <f t="shared" si="360"/>
      </c>
      <c r="AZ107" s="12">
        <f t="shared" si="361"/>
      </c>
      <c r="BB107" s="4" t="str">
        <f t="shared" si="362"/>
        <v>0</v>
      </c>
      <c r="BC107" s="35" t="str">
        <f t="shared" si="363"/>
        <v>0</v>
      </c>
      <c r="BD107" s="15">
        <f t="shared" si="364"/>
      </c>
      <c r="BE107" s="17">
        <f t="shared" si="365"/>
      </c>
      <c r="BF107" s="17">
        <f t="shared" si="365"/>
      </c>
      <c r="BG107" s="17">
        <f t="shared" si="365"/>
      </c>
      <c r="BH107" s="19">
        <f t="shared" si="365"/>
      </c>
      <c r="BL107" s="15">
        <f t="shared" si="366"/>
        <v>0</v>
      </c>
      <c r="BM107" s="15">
        <f t="shared" si="367"/>
        <v>0</v>
      </c>
      <c r="BN107" s="15">
        <f t="shared" si="368"/>
        <v>0</v>
      </c>
      <c r="BO107" s="15">
        <f t="shared" si="369"/>
        <v>0</v>
      </c>
      <c r="BQ107" s="15">
        <f t="shared" si="370"/>
        <v>0</v>
      </c>
      <c r="BR107" s="15">
        <f t="shared" si="371"/>
        <v>0</v>
      </c>
      <c r="BS107" s="15">
        <f t="shared" si="372"/>
        <v>0</v>
      </c>
      <c r="BT107" s="15">
        <f t="shared" si="373"/>
        <v>0</v>
      </c>
      <c r="BV107" s="15">
        <f t="shared" si="374"/>
        <v>0</v>
      </c>
      <c r="BW107" s="15">
        <f t="shared" si="375"/>
        <v>0</v>
      </c>
      <c r="BX107" s="15">
        <f t="shared" si="376"/>
        <v>0</v>
      </c>
      <c r="BY107" s="15">
        <f t="shared" si="377"/>
        <v>0</v>
      </c>
      <c r="CA107" s="15">
        <f t="shared" si="378"/>
        <v>0</v>
      </c>
      <c r="CB107" s="15">
        <f t="shared" si="379"/>
        <v>0</v>
      </c>
      <c r="CC107" s="15">
        <f t="shared" si="380"/>
        <v>0</v>
      </c>
      <c r="CD107" s="15">
        <f t="shared" si="381"/>
        <v>0</v>
      </c>
      <c r="CF107" s="15">
        <f t="shared" si="382"/>
        <v>0</v>
      </c>
      <c r="CG107" s="15">
        <f t="shared" si="383"/>
        <v>0</v>
      </c>
      <c r="CH107" s="15">
        <f t="shared" si="384"/>
        <v>0</v>
      </c>
      <c r="CI107" s="15">
        <f t="shared" si="385"/>
        <v>0</v>
      </c>
      <c r="CJ107" s="42"/>
    </row>
    <row r="108" spans="2:88" s="15" customFormat="1" ht="12.75">
      <c r="B108" s="41"/>
      <c r="C108" s="29"/>
      <c r="D108" s="18">
        <f t="shared" si="220"/>
      </c>
      <c r="E108" s="2">
        <f t="shared" si="331"/>
      </c>
      <c r="F108" s="2">
        <f t="shared" si="332"/>
      </c>
      <c r="G108" s="12">
        <f t="shared" si="333"/>
      </c>
      <c r="I108" s="4" t="str">
        <f t="shared" si="334"/>
        <v>0</v>
      </c>
      <c r="J108" s="35" t="str">
        <f t="shared" si="335"/>
        <v>0</v>
      </c>
      <c r="K108" s="15">
        <f t="shared" si="336"/>
      </c>
      <c r="L108" s="17">
        <f t="shared" si="337"/>
      </c>
      <c r="M108" s="17">
        <f t="shared" si="337"/>
      </c>
      <c r="N108" s="17">
        <f t="shared" si="337"/>
      </c>
      <c r="O108" s="19">
        <f t="shared" si="337"/>
      </c>
      <c r="S108" s="15">
        <f t="shared" si="338"/>
        <v>0</v>
      </c>
      <c r="T108" s="15">
        <f t="shared" si="339"/>
        <v>0</v>
      </c>
      <c r="U108" s="15">
        <f t="shared" si="340"/>
        <v>0</v>
      </c>
      <c r="V108" s="15">
        <f t="shared" si="341"/>
        <v>0</v>
      </c>
      <c r="X108" s="15">
        <f t="shared" si="342"/>
        <v>0</v>
      </c>
      <c r="Y108" s="15">
        <f t="shared" si="343"/>
        <v>0</v>
      </c>
      <c r="Z108" s="15">
        <f t="shared" si="344"/>
        <v>0</v>
      </c>
      <c r="AA108" s="15">
        <f t="shared" si="345"/>
        <v>0</v>
      </c>
      <c r="AC108" s="15">
        <f t="shared" si="346"/>
        <v>0</v>
      </c>
      <c r="AD108" s="15">
        <f t="shared" si="347"/>
        <v>0</v>
      </c>
      <c r="AE108" s="15">
        <f t="shared" si="348"/>
        <v>0</v>
      </c>
      <c r="AF108" s="15">
        <f t="shared" si="349"/>
        <v>0</v>
      </c>
      <c r="AH108" s="15">
        <f t="shared" si="350"/>
        <v>0</v>
      </c>
      <c r="AI108" s="15">
        <f t="shared" si="351"/>
        <v>0</v>
      </c>
      <c r="AJ108" s="15">
        <f t="shared" si="352"/>
        <v>0</v>
      </c>
      <c r="AK108" s="15">
        <f t="shared" si="353"/>
        <v>0</v>
      </c>
      <c r="AM108" s="15">
        <f t="shared" si="354"/>
        <v>0</v>
      </c>
      <c r="AN108" s="15">
        <f t="shared" si="355"/>
        <v>0</v>
      </c>
      <c r="AO108" s="15">
        <f t="shared" si="356"/>
        <v>0</v>
      </c>
      <c r="AP108" s="15">
        <f t="shared" si="357"/>
        <v>0</v>
      </c>
      <c r="AQ108" s="42"/>
      <c r="AU108" s="41"/>
      <c r="AV108" s="29"/>
      <c r="AW108" s="18">
        <f t="shared" si="358"/>
      </c>
      <c r="AX108" s="2">
        <f t="shared" si="359"/>
      </c>
      <c r="AY108" s="2">
        <f t="shared" si="360"/>
      </c>
      <c r="AZ108" s="12">
        <f t="shared" si="361"/>
      </c>
      <c r="BB108" s="4" t="str">
        <f t="shared" si="362"/>
        <v>0</v>
      </c>
      <c r="BC108" s="35" t="str">
        <f t="shared" si="363"/>
        <v>0</v>
      </c>
      <c r="BD108" s="15">
        <f t="shared" si="364"/>
      </c>
      <c r="BE108" s="17">
        <f t="shared" si="365"/>
      </c>
      <c r="BF108" s="17">
        <f t="shared" si="365"/>
      </c>
      <c r="BG108" s="17">
        <f t="shared" si="365"/>
      </c>
      <c r="BH108" s="19">
        <f t="shared" si="365"/>
      </c>
      <c r="BL108" s="15">
        <f t="shared" si="366"/>
        <v>0</v>
      </c>
      <c r="BM108" s="15">
        <f t="shared" si="367"/>
        <v>0</v>
      </c>
      <c r="BN108" s="15">
        <f t="shared" si="368"/>
        <v>0</v>
      </c>
      <c r="BO108" s="15">
        <f t="shared" si="369"/>
        <v>0</v>
      </c>
      <c r="BQ108" s="15">
        <f t="shared" si="370"/>
        <v>0</v>
      </c>
      <c r="BR108" s="15">
        <f t="shared" si="371"/>
        <v>0</v>
      </c>
      <c r="BS108" s="15">
        <f t="shared" si="372"/>
        <v>0</v>
      </c>
      <c r="BT108" s="15">
        <f t="shared" si="373"/>
        <v>0</v>
      </c>
      <c r="BV108" s="15">
        <f t="shared" si="374"/>
        <v>0</v>
      </c>
      <c r="BW108" s="15">
        <f t="shared" si="375"/>
        <v>0</v>
      </c>
      <c r="BX108" s="15">
        <f t="shared" si="376"/>
        <v>0</v>
      </c>
      <c r="BY108" s="15">
        <f t="shared" si="377"/>
        <v>0</v>
      </c>
      <c r="CA108" s="15">
        <f t="shared" si="378"/>
        <v>0</v>
      </c>
      <c r="CB108" s="15">
        <f t="shared" si="379"/>
        <v>0</v>
      </c>
      <c r="CC108" s="15">
        <f t="shared" si="380"/>
        <v>0</v>
      </c>
      <c r="CD108" s="15">
        <f t="shared" si="381"/>
        <v>0</v>
      </c>
      <c r="CF108" s="15">
        <f t="shared" si="382"/>
        <v>0</v>
      </c>
      <c r="CG108" s="15">
        <f t="shared" si="383"/>
        <v>0</v>
      </c>
      <c r="CH108" s="15">
        <f t="shared" si="384"/>
        <v>0</v>
      </c>
      <c r="CI108" s="15">
        <f t="shared" si="385"/>
        <v>0</v>
      </c>
      <c r="CJ108" s="42"/>
    </row>
    <row r="109" spans="2:88" s="15" customFormat="1" ht="12.75">
      <c r="B109" s="41"/>
      <c r="C109" s="29"/>
      <c r="D109" s="18">
        <f t="shared" si="220"/>
      </c>
      <c r="E109" s="2">
        <f t="shared" si="331"/>
      </c>
      <c r="F109" s="2">
        <f t="shared" si="332"/>
      </c>
      <c r="G109" s="12">
        <f t="shared" si="333"/>
      </c>
      <c r="I109" s="4" t="str">
        <f t="shared" si="334"/>
        <v>0</v>
      </c>
      <c r="J109" s="35" t="str">
        <f t="shared" si="335"/>
        <v>0</v>
      </c>
      <c r="K109" s="15">
        <f t="shared" si="336"/>
      </c>
      <c r="L109" s="17">
        <f t="shared" si="337"/>
      </c>
      <c r="M109" s="17">
        <f t="shared" si="337"/>
      </c>
      <c r="N109" s="17">
        <f t="shared" si="337"/>
      </c>
      <c r="O109" s="19">
        <f t="shared" si="337"/>
      </c>
      <c r="S109" s="15">
        <f t="shared" si="338"/>
        <v>0</v>
      </c>
      <c r="T109" s="15">
        <f t="shared" si="339"/>
        <v>0</v>
      </c>
      <c r="U109" s="15">
        <f t="shared" si="340"/>
        <v>0</v>
      </c>
      <c r="V109" s="15">
        <f t="shared" si="341"/>
        <v>0</v>
      </c>
      <c r="X109" s="15">
        <f t="shared" si="342"/>
        <v>0</v>
      </c>
      <c r="Y109" s="15">
        <f t="shared" si="343"/>
        <v>0</v>
      </c>
      <c r="Z109" s="15">
        <f t="shared" si="344"/>
        <v>0</v>
      </c>
      <c r="AA109" s="15">
        <f t="shared" si="345"/>
        <v>0</v>
      </c>
      <c r="AC109" s="15">
        <f t="shared" si="346"/>
        <v>0</v>
      </c>
      <c r="AD109" s="15">
        <f t="shared" si="347"/>
        <v>0</v>
      </c>
      <c r="AE109" s="15">
        <f t="shared" si="348"/>
        <v>0</v>
      </c>
      <c r="AF109" s="15">
        <f t="shared" si="349"/>
        <v>0</v>
      </c>
      <c r="AH109" s="15">
        <f t="shared" si="350"/>
        <v>0</v>
      </c>
      <c r="AI109" s="15">
        <f t="shared" si="351"/>
        <v>0</v>
      </c>
      <c r="AJ109" s="15">
        <f t="shared" si="352"/>
        <v>0</v>
      </c>
      <c r="AK109" s="15">
        <f t="shared" si="353"/>
        <v>0</v>
      </c>
      <c r="AM109" s="15">
        <f t="shared" si="354"/>
        <v>0</v>
      </c>
      <c r="AN109" s="15">
        <f t="shared" si="355"/>
        <v>0</v>
      </c>
      <c r="AO109" s="15">
        <f t="shared" si="356"/>
        <v>0</v>
      </c>
      <c r="AP109" s="15">
        <f t="shared" si="357"/>
        <v>0</v>
      </c>
      <c r="AQ109" s="42"/>
      <c r="AU109" s="41"/>
      <c r="AV109" s="29"/>
      <c r="AW109" s="18">
        <f t="shared" si="358"/>
      </c>
      <c r="AX109" s="2">
        <f t="shared" si="359"/>
      </c>
      <c r="AY109" s="2">
        <f t="shared" si="360"/>
      </c>
      <c r="AZ109" s="12">
        <f t="shared" si="361"/>
      </c>
      <c r="BB109" s="4" t="str">
        <f t="shared" si="362"/>
        <v>0</v>
      </c>
      <c r="BC109" s="35" t="str">
        <f t="shared" si="363"/>
        <v>0</v>
      </c>
      <c r="BD109" s="15">
        <f t="shared" si="364"/>
      </c>
      <c r="BE109" s="17">
        <f t="shared" si="365"/>
      </c>
      <c r="BF109" s="17">
        <f t="shared" si="365"/>
      </c>
      <c r="BG109" s="17">
        <f t="shared" si="365"/>
      </c>
      <c r="BH109" s="19">
        <f t="shared" si="365"/>
      </c>
      <c r="BL109" s="15">
        <f t="shared" si="366"/>
        <v>0</v>
      </c>
      <c r="BM109" s="15">
        <f t="shared" si="367"/>
        <v>0</v>
      </c>
      <c r="BN109" s="15">
        <f t="shared" si="368"/>
        <v>0</v>
      </c>
      <c r="BO109" s="15">
        <f t="shared" si="369"/>
        <v>0</v>
      </c>
      <c r="BQ109" s="15">
        <f t="shared" si="370"/>
        <v>0</v>
      </c>
      <c r="BR109" s="15">
        <f t="shared" si="371"/>
        <v>0</v>
      </c>
      <c r="BS109" s="15">
        <f t="shared" si="372"/>
        <v>0</v>
      </c>
      <c r="BT109" s="15">
        <f t="shared" si="373"/>
        <v>0</v>
      </c>
      <c r="BV109" s="15">
        <f t="shared" si="374"/>
        <v>0</v>
      </c>
      <c r="BW109" s="15">
        <f t="shared" si="375"/>
        <v>0</v>
      </c>
      <c r="BX109" s="15">
        <f t="shared" si="376"/>
        <v>0</v>
      </c>
      <c r="BY109" s="15">
        <f t="shared" si="377"/>
        <v>0</v>
      </c>
      <c r="CA109" s="15">
        <f t="shared" si="378"/>
        <v>0</v>
      </c>
      <c r="CB109" s="15">
        <f t="shared" si="379"/>
        <v>0</v>
      </c>
      <c r="CC109" s="15">
        <f t="shared" si="380"/>
        <v>0</v>
      </c>
      <c r="CD109" s="15">
        <f t="shared" si="381"/>
        <v>0</v>
      </c>
      <c r="CF109" s="15">
        <f t="shared" si="382"/>
        <v>0</v>
      </c>
      <c r="CG109" s="15">
        <f t="shared" si="383"/>
        <v>0</v>
      </c>
      <c r="CH109" s="15">
        <f t="shared" si="384"/>
        <v>0</v>
      </c>
      <c r="CI109" s="15">
        <f t="shared" si="385"/>
        <v>0</v>
      </c>
      <c r="CJ109" s="42"/>
    </row>
    <row r="110" spans="2:88" s="15" customFormat="1" ht="12.75">
      <c r="B110" s="41"/>
      <c r="C110" s="29"/>
      <c r="D110" s="18">
        <f t="shared" si="220"/>
      </c>
      <c r="E110" s="2">
        <f t="shared" si="331"/>
      </c>
      <c r="F110" s="2">
        <f t="shared" si="332"/>
      </c>
      <c r="G110" s="12">
        <f t="shared" si="333"/>
      </c>
      <c r="I110" s="4" t="str">
        <f t="shared" si="334"/>
        <v>0</v>
      </c>
      <c r="J110" s="35" t="str">
        <f t="shared" si="335"/>
        <v>0</v>
      </c>
      <c r="K110" s="15">
        <f t="shared" si="336"/>
      </c>
      <c r="L110" s="17">
        <f t="shared" si="337"/>
      </c>
      <c r="M110" s="17">
        <f t="shared" si="337"/>
      </c>
      <c r="N110" s="17">
        <f t="shared" si="337"/>
      </c>
      <c r="O110" s="19">
        <f t="shared" si="337"/>
      </c>
      <c r="S110" s="15">
        <f t="shared" si="338"/>
        <v>0</v>
      </c>
      <c r="T110" s="15">
        <f t="shared" si="339"/>
        <v>0</v>
      </c>
      <c r="U110" s="15">
        <f t="shared" si="340"/>
        <v>0</v>
      </c>
      <c r="V110" s="15">
        <f t="shared" si="341"/>
        <v>0</v>
      </c>
      <c r="X110" s="15">
        <f t="shared" si="342"/>
        <v>0</v>
      </c>
      <c r="Y110" s="15">
        <f t="shared" si="343"/>
        <v>0</v>
      </c>
      <c r="Z110" s="15">
        <f t="shared" si="344"/>
        <v>0</v>
      </c>
      <c r="AA110" s="15">
        <f t="shared" si="345"/>
        <v>0</v>
      </c>
      <c r="AC110" s="15">
        <f t="shared" si="346"/>
        <v>0</v>
      </c>
      <c r="AD110" s="15">
        <f t="shared" si="347"/>
        <v>0</v>
      </c>
      <c r="AE110" s="15">
        <f t="shared" si="348"/>
        <v>0</v>
      </c>
      <c r="AF110" s="15">
        <f t="shared" si="349"/>
        <v>0</v>
      </c>
      <c r="AH110" s="15">
        <f t="shared" si="350"/>
        <v>0</v>
      </c>
      <c r="AI110" s="15">
        <f t="shared" si="351"/>
        <v>0</v>
      </c>
      <c r="AJ110" s="15">
        <f t="shared" si="352"/>
        <v>0</v>
      </c>
      <c r="AK110" s="15">
        <f t="shared" si="353"/>
        <v>0</v>
      </c>
      <c r="AM110" s="15">
        <f t="shared" si="354"/>
        <v>0</v>
      </c>
      <c r="AN110" s="15">
        <f t="shared" si="355"/>
        <v>0</v>
      </c>
      <c r="AO110" s="15">
        <f t="shared" si="356"/>
        <v>0</v>
      </c>
      <c r="AP110" s="15">
        <f t="shared" si="357"/>
        <v>0</v>
      </c>
      <c r="AQ110" s="42"/>
      <c r="AU110" s="41"/>
      <c r="AV110" s="29"/>
      <c r="AW110" s="18">
        <f t="shared" si="358"/>
      </c>
      <c r="AX110" s="2">
        <f t="shared" si="359"/>
      </c>
      <c r="AY110" s="2">
        <f t="shared" si="360"/>
      </c>
      <c r="AZ110" s="12">
        <f t="shared" si="361"/>
      </c>
      <c r="BB110" s="4" t="str">
        <f t="shared" si="362"/>
        <v>0</v>
      </c>
      <c r="BC110" s="35" t="str">
        <f t="shared" si="363"/>
        <v>0</v>
      </c>
      <c r="BD110" s="15">
        <f t="shared" si="364"/>
      </c>
      <c r="BE110" s="17">
        <f t="shared" si="365"/>
      </c>
      <c r="BF110" s="17">
        <f t="shared" si="365"/>
      </c>
      <c r="BG110" s="17">
        <f t="shared" si="365"/>
      </c>
      <c r="BH110" s="19">
        <f t="shared" si="365"/>
      </c>
      <c r="BL110" s="15">
        <f t="shared" si="366"/>
        <v>0</v>
      </c>
      <c r="BM110" s="15">
        <f t="shared" si="367"/>
        <v>0</v>
      </c>
      <c r="BN110" s="15">
        <f t="shared" si="368"/>
        <v>0</v>
      </c>
      <c r="BO110" s="15">
        <f t="shared" si="369"/>
        <v>0</v>
      </c>
      <c r="BQ110" s="15">
        <f t="shared" si="370"/>
        <v>0</v>
      </c>
      <c r="BR110" s="15">
        <f t="shared" si="371"/>
        <v>0</v>
      </c>
      <c r="BS110" s="15">
        <f t="shared" si="372"/>
        <v>0</v>
      </c>
      <c r="BT110" s="15">
        <f t="shared" si="373"/>
        <v>0</v>
      </c>
      <c r="BV110" s="15">
        <f t="shared" si="374"/>
        <v>0</v>
      </c>
      <c r="BW110" s="15">
        <f t="shared" si="375"/>
        <v>0</v>
      </c>
      <c r="BX110" s="15">
        <f t="shared" si="376"/>
        <v>0</v>
      </c>
      <c r="BY110" s="15">
        <f t="shared" si="377"/>
        <v>0</v>
      </c>
      <c r="CA110" s="15">
        <f t="shared" si="378"/>
        <v>0</v>
      </c>
      <c r="CB110" s="15">
        <f t="shared" si="379"/>
        <v>0</v>
      </c>
      <c r="CC110" s="15">
        <f t="shared" si="380"/>
        <v>0</v>
      </c>
      <c r="CD110" s="15">
        <f t="shared" si="381"/>
        <v>0</v>
      </c>
      <c r="CF110" s="15">
        <f t="shared" si="382"/>
        <v>0</v>
      </c>
      <c r="CG110" s="15">
        <f t="shared" si="383"/>
        <v>0</v>
      </c>
      <c r="CH110" s="15">
        <f t="shared" si="384"/>
        <v>0</v>
      </c>
      <c r="CI110" s="15">
        <f t="shared" si="385"/>
        <v>0</v>
      </c>
      <c r="CJ110" s="42"/>
    </row>
    <row r="111" spans="2:88" s="15" customFormat="1" ht="13.5" thickBot="1">
      <c r="B111" s="41"/>
      <c r="C111" s="30"/>
      <c r="D111" s="20">
        <f t="shared" si="220"/>
      </c>
      <c r="E111" s="13">
        <f t="shared" si="331"/>
      </c>
      <c r="F111" s="13">
        <f t="shared" si="332"/>
      </c>
      <c r="G111" s="14">
        <f t="shared" si="333"/>
      </c>
      <c r="I111" s="5" t="str">
        <f t="shared" si="334"/>
        <v>0</v>
      </c>
      <c r="J111" s="36" t="str">
        <f t="shared" si="335"/>
        <v>0</v>
      </c>
      <c r="K111" s="15">
        <f t="shared" si="336"/>
      </c>
      <c r="L111" s="37">
        <f t="shared" si="337"/>
      </c>
      <c r="M111" s="37">
        <f t="shared" si="337"/>
      </c>
      <c r="N111" s="37">
        <f t="shared" si="337"/>
      </c>
      <c r="O111" s="22">
        <f t="shared" si="337"/>
      </c>
      <c r="S111" s="15">
        <f t="shared" si="338"/>
        <v>0</v>
      </c>
      <c r="T111" s="15">
        <f t="shared" si="339"/>
        <v>0</v>
      </c>
      <c r="U111" s="15">
        <f t="shared" si="340"/>
        <v>0</v>
      </c>
      <c r="V111" s="15">
        <f t="shared" si="341"/>
        <v>0</v>
      </c>
      <c r="X111" s="15">
        <f t="shared" si="342"/>
        <v>0</v>
      </c>
      <c r="Y111" s="15">
        <f t="shared" si="343"/>
        <v>0</v>
      </c>
      <c r="Z111" s="15">
        <f t="shared" si="344"/>
        <v>0</v>
      </c>
      <c r="AA111" s="15">
        <f t="shared" si="345"/>
        <v>0</v>
      </c>
      <c r="AC111" s="15">
        <f t="shared" si="346"/>
        <v>0</v>
      </c>
      <c r="AD111" s="15">
        <f t="shared" si="347"/>
        <v>0</v>
      </c>
      <c r="AE111" s="15">
        <f t="shared" si="348"/>
        <v>0</v>
      </c>
      <c r="AF111" s="15">
        <f t="shared" si="349"/>
        <v>0</v>
      </c>
      <c r="AH111" s="15">
        <f t="shared" si="350"/>
        <v>0</v>
      </c>
      <c r="AI111" s="15">
        <f t="shared" si="351"/>
        <v>0</v>
      </c>
      <c r="AJ111" s="15">
        <f t="shared" si="352"/>
        <v>0</v>
      </c>
      <c r="AK111" s="15">
        <f t="shared" si="353"/>
        <v>0</v>
      </c>
      <c r="AM111" s="15">
        <f t="shared" si="354"/>
        <v>0</v>
      </c>
      <c r="AN111" s="15">
        <f t="shared" si="355"/>
        <v>0</v>
      </c>
      <c r="AO111" s="15">
        <f t="shared" si="356"/>
        <v>0</v>
      </c>
      <c r="AP111" s="15">
        <f t="shared" si="357"/>
        <v>0</v>
      </c>
      <c r="AQ111" s="42"/>
      <c r="AU111" s="41"/>
      <c r="AV111" s="30"/>
      <c r="AW111" s="20">
        <f t="shared" si="358"/>
      </c>
      <c r="AX111" s="13">
        <f t="shared" si="359"/>
      </c>
      <c r="AY111" s="13">
        <f t="shared" si="360"/>
      </c>
      <c r="AZ111" s="14">
        <f t="shared" si="361"/>
      </c>
      <c r="BB111" s="5" t="str">
        <f t="shared" si="362"/>
        <v>0</v>
      </c>
      <c r="BC111" s="36" t="str">
        <f t="shared" si="363"/>
        <v>0</v>
      </c>
      <c r="BD111" s="15">
        <f t="shared" si="364"/>
      </c>
      <c r="BE111" s="37">
        <f t="shared" si="365"/>
      </c>
      <c r="BF111" s="37">
        <f t="shared" si="365"/>
      </c>
      <c r="BG111" s="37">
        <f t="shared" si="365"/>
      </c>
      <c r="BH111" s="22">
        <f t="shared" si="365"/>
      </c>
      <c r="BL111" s="15">
        <f t="shared" si="366"/>
        <v>0</v>
      </c>
      <c r="BM111" s="15">
        <f t="shared" si="367"/>
        <v>0</v>
      </c>
      <c r="BN111" s="15">
        <f t="shared" si="368"/>
        <v>0</v>
      </c>
      <c r="BO111" s="15">
        <f t="shared" si="369"/>
        <v>0</v>
      </c>
      <c r="BQ111" s="15">
        <f t="shared" si="370"/>
        <v>0</v>
      </c>
      <c r="BR111" s="15">
        <f t="shared" si="371"/>
        <v>0</v>
      </c>
      <c r="BS111" s="15">
        <f t="shared" si="372"/>
        <v>0</v>
      </c>
      <c r="BT111" s="15">
        <f t="shared" si="373"/>
        <v>0</v>
      </c>
      <c r="BV111" s="15">
        <f t="shared" si="374"/>
        <v>0</v>
      </c>
      <c r="BW111" s="15">
        <f t="shared" si="375"/>
        <v>0</v>
      </c>
      <c r="BX111" s="15">
        <f t="shared" si="376"/>
        <v>0</v>
      </c>
      <c r="BY111" s="15">
        <f t="shared" si="377"/>
        <v>0</v>
      </c>
      <c r="CA111" s="15">
        <f t="shared" si="378"/>
        <v>0</v>
      </c>
      <c r="CB111" s="15">
        <f t="shared" si="379"/>
        <v>0</v>
      </c>
      <c r="CC111" s="15">
        <f t="shared" si="380"/>
        <v>0</v>
      </c>
      <c r="CD111" s="15">
        <f t="shared" si="381"/>
        <v>0</v>
      </c>
      <c r="CF111" s="15">
        <f t="shared" si="382"/>
        <v>0</v>
      </c>
      <c r="CG111" s="15">
        <f t="shared" si="383"/>
        <v>0</v>
      </c>
      <c r="CH111" s="15">
        <f t="shared" si="384"/>
        <v>0</v>
      </c>
      <c r="CI111" s="15">
        <f t="shared" si="385"/>
        <v>0</v>
      </c>
      <c r="CJ111" s="42"/>
    </row>
    <row r="112" spans="2:88" s="15" customFormat="1" ht="12.75">
      <c r="B112" s="41"/>
      <c r="AQ112" s="42"/>
      <c r="AU112" s="41"/>
      <c r="CJ112" s="42"/>
    </row>
    <row r="113" spans="2:88" s="15" customFormat="1" ht="13.5" thickBot="1">
      <c r="B113" s="21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4"/>
      <c r="AU113" s="21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3"/>
      <c r="BN113" s="43"/>
      <c r="BO113" s="43"/>
      <c r="BP113" s="43"/>
      <c r="BQ113" s="43"/>
      <c r="BR113" s="43"/>
      <c r="BS113" s="43"/>
      <c r="BT113" s="43"/>
      <c r="BU113" s="43"/>
      <c r="BV113" s="43"/>
      <c r="BW113" s="43"/>
      <c r="BX113" s="43"/>
      <c r="BY113" s="43"/>
      <c r="BZ113" s="43"/>
      <c r="CA113" s="43"/>
      <c r="CB113" s="43"/>
      <c r="CC113" s="43"/>
      <c r="CD113" s="43"/>
      <c r="CE113" s="43"/>
      <c r="CF113" s="43"/>
      <c r="CG113" s="43"/>
      <c r="CH113" s="43"/>
      <c r="CI113" s="43"/>
      <c r="CJ113" s="44"/>
    </row>
    <row r="114" spans="2:88" s="15" customFormat="1" ht="12.75">
      <c r="B114" s="41"/>
      <c r="I114" s="39"/>
      <c r="J114" s="39"/>
      <c r="AQ114" s="42"/>
      <c r="AU114" s="38"/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  <c r="BF114" s="39"/>
      <c r="BG114" s="39"/>
      <c r="BH114" s="39"/>
      <c r="BI114" s="39"/>
      <c r="BJ114" s="39"/>
      <c r="BK114" s="39"/>
      <c r="BL114" s="39"/>
      <c r="BM114" s="39"/>
      <c r="BN114" s="39"/>
      <c r="BO114" s="39"/>
      <c r="BP114" s="39"/>
      <c r="BQ114" s="39"/>
      <c r="BR114" s="39"/>
      <c r="BS114" s="39"/>
      <c r="BT114" s="39"/>
      <c r="BU114" s="39"/>
      <c r="BV114" s="39"/>
      <c r="BW114" s="39"/>
      <c r="BX114" s="39"/>
      <c r="BY114" s="39"/>
      <c r="BZ114" s="39"/>
      <c r="CA114" s="39"/>
      <c r="CB114" s="39"/>
      <c r="CC114" s="39"/>
      <c r="CD114" s="39"/>
      <c r="CE114" s="39"/>
      <c r="CF114" s="39"/>
      <c r="CG114" s="39"/>
      <c r="CH114" s="39"/>
      <c r="CI114" s="39"/>
      <c r="CJ114" s="40"/>
    </row>
    <row r="115" spans="2:88" s="15" customFormat="1" ht="13.5" thickBot="1">
      <c r="B115" s="41"/>
      <c r="D115" s="31"/>
      <c r="E115" s="31"/>
      <c r="F115" s="31"/>
      <c r="G115" s="31"/>
      <c r="T115" s="15" t="s">
        <v>1</v>
      </c>
      <c r="Y115" s="15" t="s">
        <v>5</v>
      </c>
      <c r="AD115" s="15" t="s">
        <v>6</v>
      </c>
      <c r="AI115" s="15" t="s">
        <v>7</v>
      </c>
      <c r="AN115" s="15" t="s">
        <v>8</v>
      </c>
      <c r="AQ115" s="42"/>
      <c r="AU115" s="41"/>
      <c r="AW115" s="31"/>
      <c r="AX115" s="31"/>
      <c r="AY115" s="31"/>
      <c r="AZ115" s="31"/>
      <c r="BM115" s="15" t="s">
        <v>1</v>
      </c>
      <c r="BR115" s="15" t="s">
        <v>15</v>
      </c>
      <c r="BW115" s="15" t="s">
        <v>16</v>
      </c>
      <c r="CB115" s="15" t="s">
        <v>17</v>
      </c>
      <c r="CG115" s="15" t="s">
        <v>18</v>
      </c>
      <c r="CJ115" s="42"/>
    </row>
    <row r="116" spans="2:88" s="15" customFormat="1" ht="13.5" thickBot="1">
      <c r="B116" s="41"/>
      <c r="C116" s="26" t="s">
        <v>0</v>
      </c>
      <c r="D116" s="6" t="s">
        <v>9</v>
      </c>
      <c r="E116" s="7" t="s">
        <v>10</v>
      </c>
      <c r="F116" s="7" t="s">
        <v>10</v>
      </c>
      <c r="G116" s="8" t="s">
        <v>11</v>
      </c>
      <c r="AQ116" s="42"/>
      <c r="AU116" s="41"/>
      <c r="AV116" s="26" t="s">
        <v>0</v>
      </c>
      <c r="AW116" s="6" t="s">
        <v>9</v>
      </c>
      <c r="AX116" s="7" t="s">
        <v>10</v>
      </c>
      <c r="AY116" s="7" t="s">
        <v>10</v>
      </c>
      <c r="AZ116" s="8" t="s">
        <v>11</v>
      </c>
      <c r="CJ116" s="42"/>
    </row>
    <row r="117" spans="2:88" s="15" customFormat="1" ht="13.5" thickBot="1">
      <c r="B117" s="41"/>
      <c r="D117" s="23">
        <v>1</v>
      </c>
      <c r="E117" s="24">
        <v>2</v>
      </c>
      <c r="F117" s="24">
        <v>3</v>
      </c>
      <c r="G117" s="25">
        <v>4</v>
      </c>
      <c r="I117" s="26" t="s">
        <v>3</v>
      </c>
      <c r="J117" s="70" t="s">
        <v>4</v>
      </c>
      <c r="L117" s="23">
        <v>1</v>
      </c>
      <c r="M117" s="24">
        <v>2</v>
      </c>
      <c r="N117" s="24">
        <v>3</v>
      </c>
      <c r="O117" s="25">
        <v>4</v>
      </c>
      <c r="Q117" s="23" t="s">
        <v>12</v>
      </c>
      <c r="R117" s="25" t="s">
        <v>2</v>
      </c>
      <c r="AQ117" s="42"/>
      <c r="AU117" s="41"/>
      <c r="AW117" s="23">
        <v>1</v>
      </c>
      <c r="AX117" s="24">
        <v>2</v>
      </c>
      <c r="AY117" s="24">
        <v>3</v>
      </c>
      <c r="AZ117" s="25">
        <v>4</v>
      </c>
      <c r="BB117" s="32" t="s">
        <v>3</v>
      </c>
      <c r="BC117" s="33" t="s">
        <v>4</v>
      </c>
      <c r="BE117" s="23">
        <v>1</v>
      </c>
      <c r="BF117" s="24">
        <v>2</v>
      </c>
      <c r="BG117" s="24">
        <v>3</v>
      </c>
      <c r="BH117" s="25">
        <v>4</v>
      </c>
      <c r="BJ117" s="23" t="s">
        <v>12</v>
      </c>
      <c r="BK117" s="25" t="s">
        <v>2</v>
      </c>
      <c r="CJ117" s="42"/>
    </row>
    <row r="118" spans="2:88" s="15" customFormat="1" ht="13.5" thickBot="1">
      <c r="B118" s="41"/>
      <c r="C118" s="28"/>
      <c r="D118" s="16">
        <f t="shared" si="220"/>
      </c>
      <c r="E118" s="10">
        <f aca="true" t="shared" si="386" ref="E118:E127">MID(C118,2,1)</f>
      </c>
      <c r="F118" s="10">
        <f aca="true" t="shared" si="387" ref="F118:F127">MID(C118,3,1)</f>
      </c>
      <c r="G118" s="11">
        <f aca="true" t="shared" si="388" ref="G118:G127">MID(C118,4,1)</f>
      </c>
      <c r="I118" s="19" t="str">
        <f aca="true" t="shared" si="389" ref="I118:I127">IF(LEN(C118)=4,SUM(S118:V118),"0")</f>
        <v>0</v>
      </c>
      <c r="J118" s="71" t="str">
        <f aca="true" t="shared" si="390" ref="J118:J127">IF(LEN(C118)=4,SUM(X118:AP118),"0")</f>
        <v>0</v>
      </c>
      <c r="K118" s="15">
        <f aca="true" t="shared" si="391" ref="K118:K127">IF(I118=4,"x","")</f>
      </c>
      <c r="L118" s="9">
        <f aca="true" t="shared" si="392" ref="L118:O127">IF(AND((LEN($C118)),$I118&gt;=L$117),"X",IF(AND((LEN($C118)),$J118&gt;=L$117-$I118),0,""))</f>
      </c>
      <c r="M118" s="9">
        <f t="shared" si="392"/>
      </c>
      <c r="N118" s="9">
        <f t="shared" si="392"/>
      </c>
      <c r="O118" s="3">
        <f t="shared" si="392"/>
      </c>
      <c r="Q118" s="37">
        <f>Q102+1</f>
        <v>8</v>
      </c>
      <c r="R118" s="46" t="str">
        <f>IF(ISNA(VLOOKUP(4,I118:K127,3,FALSE)),IF(COUNTA(C118:C127)=10,"Perdeu","A Adivinhar"),IF((VLOOKUP(4,I118:K127,3,FALSE)="x"),"Ganhou"))</f>
        <v>A Adivinhar</v>
      </c>
      <c r="S118" s="15">
        <f aca="true" t="shared" si="393" ref="S118:S127">IF(D$116=D118,1,0)</f>
        <v>0</v>
      </c>
      <c r="T118" s="15">
        <f aca="true" t="shared" si="394" ref="T118:T127">IF(E$116=E118,1,0)</f>
        <v>0</v>
      </c>
      <c r="U118" s="15">
        <f aca="true" t="shared" si="395" ref="U118:U127">IF(F$116=F118,1,0)</f>
        <v>0</v>
      </c>
      <c r="V118" s="15">
        <f aca="true" t="shared" si="396" ref="V118:V127">IF(G$116=G118,1,0)</f>
        <v>0</v>
      </c>
      <c r="X118" s="15">
        <f aca="true" t="shared" si="397" ref="X118:X127">IF($S118=0,IF($D118=D$116,1,0),0)</f>
        <v>0</v>
      </c>
      <c r="Y118" s="15">
        <f aca="true" t="shared" si="398" ref="Y118:Y127">IF(AND($S118=0,T118=0),IF($D118=E$116,IF(SUM($X118)=0,1,0),0),0)</f>
        <v>0</v>
      </c>
      <c r="Z118" s="15">
        <f aca="true" t="shared" si="399" ref="Z118:Z127">IF(AND($S118=0,U118=0),IF($D118=F$116,IF(SUM($X118:$Y118)=0,1,0),0),0)</f>
        <v>0</v>
      </c>
      <c r="AA118" s="15">
        <f aca="true" t="shared" si="400" ref="AA118:AA127">IF(AND($S118=0,V118=0),IF($D118=G$116,IF(SUM($X118:$Z118)=0,1,0),0),0)</f>
        <v>0</v>
      </c>
      <c r="AC118" s="15">
        <f aca="true" t="shared" si="401" ref="AC118:AC127">IF(AND($T118=0,S118=0),IF($E118=D$116,IF(X118=0,1,0),0),0)</f>
        <v>0</v>
      </c>
      <c r="AD118" s="15">
        <f aca="true" t="shared" si="402" ref="AD118:AD127">IF($T118=0,IF($E118=E$116,IF(Y118=0,IF(SUM(AC118)=0,1,0),0),0),0)</f>
        <v>0</v>
      </c>
      <c r="AE118" s="15">
        <f aca="true" t="shared" si="403" ref="AE118:AE127">IF(AND($T118=0,U118=0),IF($E118=F$116,IF(AND(Z118=0,SUM(AC118:AD118)=0),1,0),0),0)</f>
        <v>0</v>
      </c>
      <c r="AF118" s="15">
        <f aca="true" t="shared" si="404" ref="AF118:AF127">IF(AND($T118=0,U118=0),IF($E118=G$116,IF(AND(AA118=0,SUM(AC118:AE118)=0),1,0),0),0)</f>
        <v>0</v>
      </c>
      <c r="AH118" s="15">
        <f aca="true" t="shared" si="405" ref="AH118:AH127">IF(AND($U118=0,S118=0),IF($F118=D$116,IF(AND(X118=0,AC118=0),1,0),0),0)</f>
        <v>0</v>
      </c>
      <c r="AI118" s="15">
        <f aca="true" t="shared" si="406" ref="AI118:AI127">IF(AND($U118=0,T118=0),IF($F118=E$116,IF(AND(AND(Y118=0,AD118=0),SUM(AH118)=0),1,0),0),0)</f>
        <v>0</v>
      </c>
      <c r="AJ118" s="15">
        <f aca="true" t="shared" si="407" ref="AJ118:AJ127">IF($U118=0,IF($F118=F$116,IF(AND(AND(Z118=0,AE118=0),SUM(AH118:AI118)=0),1,0),0),0)</f>
        <v>0</v>
      </c>
      <c r="AK118" s="15">
        <f aca="true" t="shared" si="408" ref="AK118:AK127">IF(AND($U118=0,V118=0),IF($F118=G$116,IF(AND(AND(AA118=0,AF118=0),SUM(AH118:AJ118)=0),1,0),0),0)</f>
        <v>0</v>
      </c>
      <c r="AM118" s="15">
        <f aca="true" t="shared" si="409" ref="AM118:AM127">IF(AND($V118=0,S118=0),IF($G118=D$116,IF(AND(AND(X118=0,AC118=0),AH118=0),1,0),0),0)</f>
        <v>0</v>
      </c>
      <c r="AN118" s="15">
        <f aca="true" t="shared" si="410" ref="AN118:AN127">IF(AND($V118=0,T118=0),IF($G118=E$116,IF(AND(AND(AND(Y118=0,AD118=0),AI118=0),SUM(AM118)=0),1,0),0),0)</f>
        <v>0</v>
      </c>
      <c r="AO118" s="15">
        <f aca="true" t="shared" si="411" ref="AO118:AO127">IF(AND($V118=0,U118=0),IF($G118=F$116,IF(AND(AND(AND(Z118=0,AE118=0),AJ118=0),SUM(AM118:AN118)=0),1,0),0),0)</f>
        <v>0</v>
      </c>
      <c r="AP118" s="15">
        <f aca="true" t="shared" si="412" ref="AP118:AP127">IF($V118=0,IF($G118=G$116,IF(AND(AND(AND(AA118=0,AF118=0),AK118=0),SUM(AM118:AO118)=0),1,0),0),0)</f>
        <v>0</v>
      </c>
      <c r="AQ118" s="42"/>
      <c r="AU118" s="41"/>
      <c r="AV118" s="28"/>
      <c r="AW118" s="16">
        <f aca="true" t="shared" si="413" ref="AW118:AW127">MID(AV118,1,1)</f>
      </c>
      <c r="AX118" s="10">
        <f aca="true" t="shared" si="414" ref="AX118:AX127">MID(AV118,2,1)</f>
      </c>
      <c r="AY118" s="10">
        <f aca="true" t="shared" si="415" ref="AY118:AY127">MID(AV118,3,1)</f>
      </c>
      <c r="AZ118" s="11">
        <f aca="true" t="shared" si="416" ref="AZ118:AZ127">MID(AV118,4,1)</f>
      </c>
      <c r="BB118" s="3" t="str">
        <f aca="true" t="shared" si="417" ref="BB118:BB127">IF(LEN(AV118)&lt;4,"0",SUM(BL118:BO118))</f>
        <v>0</v>
      </c>
      <c r="BC118" s="34" t="str">
        <f aca="true" t="shared" si="418" ref="BC118:BC127">IF(LEN(AV118)&lt;4,"0",SUM(BQ118:CI118))</f>
        <v>0</v>
      </c>
      <c r="BD118" s="15">
        <f aca="true" t="shared" si="419" ref="BD118:BD127">IF(BB118=4,"x","")</f>
      </c>
      <c r="BE118" s="9">
        <f aca="true" t="shared" si="420" ref="BE118:BH127">IF(AND((LEN($AV118)),$BB118&gt;=BE$117),"X",IF(AND((LEN($AV118)),$BC118&gt;=BE$117-$BB118),0,""))</f>
      </c>
      <c r="BF118" s="9">
        <f t="shared" si="420"/>
      </c>
      <c r="BG118" s="9">
        <f t="shared" si="420"/>
      </c>
      <c r="BH118" s="3">
        <f t="shared" si="420"/>
      </c>
      <c r="BJ118" s="37">
        <f>BJ102+1</f>
        <v>8</v>
      </c>
      <c r="BK118" s="46" t="str">
        <f>IF(ISNA(VLOOKUP(4,BB118:BD127,3,FALSE)),IF(COUNTA(AV118:AV127)=10,"Perdeu","A Adivinhar"),IF((VLOOKUP(4,BB118:BD127,3,FALSE)="x"),"Ganhou"))</f>
        <v>A Adivinhar</v>
      </c>
      <c r="BL118" s="15">
        <f aca="true" t="shared" si="421" ref="BL118:BL127">IF(AW$116=AW118,1,0)</f>
        <v>0</v>
      </c>
      <c r="BM118" s="15">
        <f aca="true" t="shared" si="422" ref="BM118:BM127">IF(AX$116=AX118,1,0)</f>
        <v>0</v>
      </c>
      <c r="BN118" s="15">
        <f aca="true" t="shared" si="423" ref="BN118:BN127">IF(AY$116=AY118,1,0)</f>
        <v>0</v>
      </c>
      <c r="BO118" s="15">
        <f aca="true" t="shared" si="424" ref="BO118:BO127">IF(AZ$116=AZ118,1,0)</f>
        <v>0</v>
      </c>
      <c r="BQ118" s="15">
        <f aca="true" t="shared" si="425" ref="BQ118:BQ127">IF($BL118=0,0,0)</f>
        <v>0</v>
      </c>
      <c r="BR118" s="15">
        <f aca="true" t="shared" si="426" ref="BR118:BR127">IF(AND($BL118=0,BM118=0),IF($AW118=AX$116,IF(SUM($BQ118)=0,1,0),0),0)</f>
        <v>0</v>
      </c>
      <c r="BS118" s="15">
        <f aca="true" t="shared" si="427" ref="BS118:BS127">IF(AND($BL118=0,BN118=0),IF($AW118=AY$116,IF(SUM($BQ118:$BR118)=0,1,0),0),0)</f>
        <v>0</v>
      </c>
      <c r="BT118" s="15">
        <f aca="true" t="shared" si="428" ref="BT118:BT127">IF(AND($BL118=0,BO118=0),IF($AW118=AZ$116,IF(SUM($BQ118:$BS118)=0,1,0),0),0)</f>
        <v>0</v>
      </c>
      <c r="BV118" s="15">
        <f aca="true" t="shared" si="429" ref="BV118:BV127">IF(AND($BM118=0,BL118=0),IF($AX118=AW$116,IF(BQ118=0,1,0),0),0)</f>
        <v>0</v>
      </c>
      <c r="BW118" s="15">
        <f aca="true" t="shared" si="430" ref="BW118:BW127">IF($BM118=0,0,0)</f>
        <v>0</v>
      </c>
      <c r="BX118" s="15">
        <f aca="true" t="shared" si="431" ref="BX118:BX127">IF(AND($BM118=0,BN118=0),IF($AX118=AY$116,IF(AND(BS118=0,SUM(BV118:BW118)=0),1,0),0),0)</f>
        <v>0</v>
      </c>
      <c r="BY118" s="15">
        <f aca="true" t="shared" si="432" ref="BY118:BY127">IF(AND($BM118=0,BN118=0),IF($AX118=AZ$116,IF(AND(BT118=0,SUM(BV118:BX118)=0),1,0),0),0)</f>
        <v>0</v>
      </c>
      <c r="CA118" s="15">
        <f aca="true" t="shared" si="433" ref="CA118:CA127">IF(AND($BN118=0,BL118=0),IF($AY118=AW$116,IF(AND(BQ118=0,BV118=0),1,0),0),0)</f>
        <v>0</v>
      </c>
      <c r="CB118" s="15">
        <f aca="true" t="shared" si="434" ref="CB118:CB127">IF(AND($BN118=0,BM118=0),IF($AY118=AX$116,IF(AND(AND(BR118=0,BW118=0),SUM(CA118)=0),1,0),0),0)</f>
        <v>0</v>
      </c>
      <c r="CC118" s="15">
        <f aca="true" t="shared" si="435" ref="CC118:CC127">IF($BN118=0,0,0)</f>
        <v>0</v>
      </c>
      <c r="CD118" s="15">
        <f aca="true" t="shared" si="436" ref="CD118:CD127">IF(AND($BN118=0,BO118=0),IF($AY118=AZ$116,IF(AND(AND(BT118=0,BY118=0),SUM(CA118:CC118)=0),1,0),0),0)</f>
        <v>0</v>
      </c>
      <c r="CF118" s="15">
        <f aca="true" t="shared" si="437" ref="CF118:CF127">IF(AND($BO118=0,BL118=0),IF($AZ118=AW$116,IF(AND(AND(BQ118=0,BV118=0),CA118=0),1,0),0),0)</f>
        <v>0</v>
      </c>
      <c r="CG118" s="15">
        <f aca="true" t="shared" si="438" ref="CG118:CG127">IF(AND($BO118=0,BM118=0),IF($AZ118=AX$116,IF(AND(AND(AND(BR118=0,BW118=0),CB118=0),SUM(CF118)=0),1,0),0),0)</f>
        <v>0</v>
      </c>
      <c r="CH118" s="15">
        <f aca="true" t="shared" si="439" ref="CH118:CH127">IF(AND($BO118=0,BN118=0),IF($AZ118=AY$116,IF(AND(AND(AND(BS118=0,BX118=0),CC118=0),SUM(CF118:CG118)=0),1,0),0),0)</f>
        <v>0</v>
      </c>
      <c r="CI118" s="15">
        <f aca="true" t="shared" si="440" ref="CI118:CI127">IF($BO118=0,0,0)</f>
        <v>0</v>
      </c>
      <c r="CJ118" s="42"/>
    </row>
    <row r="119" spans="2:88" s="15" customFormat="1" ht="13.5" thickBot="1">
      <c r="B119" s="41"/>
      <c r="C119" s="29"/>
      <c r="D119" s="18">
        <f t="shared" si="220"/>
      </c>
      <c r="E119" s="2">
        <f t="shared" si="386"/>
      </c>
      <c r="F119" s="2">
        <f t="shared" si="387"/>
      </c>
      <c r="G119" s="12">
        <f t="shared" si="388"/>
      </c>
      <c r="I119" s="4" t="str">
        <f t="shared" si="389"/>
        <v>0</v>
      </c>
      <c r="J119" s="35" t="str">
        <f t="shared" si="390"/>
        <v>0</v>
      </c>
      <c r="K119" s="15">
        <f t="shared" si="391"/>
      </c>
      <c r="L119" s="17">
        <f t="shared" si="392"/>
      </c>
      <c r="M119" s="17">
        <f t="shared" si="392"/>
      </c>
      <c r="N119" s="17">
        <f t="shared" si="392"/>
      </c>
      <c r="O119" s="19">
        <f t="shared" si="392"/>
      </c>
      <c r="R119" s="26" t="s">
        <v>21</v>
      </c>
      <c r="S119" s="15">
        <f t="shared" si="393"/>
        <v>0</v>
      </c>
      <c r="T119" s="15">
        <f t="shared" si="394"/>
        <v>0</v>
      </c>
      <c r="U119" s="15">
        <f t="shared" si="395"/>
        <v>0</v>
      </c>
      <c r="V119" s="15">
        <f t="shared" si="396"/>
        <v>0</v>
      </c>
      <c r="X119" s="15">
        <f t="shared" si="397"/>
        <v>0</v>
      </c>
      <c r="Y119" s="15">
        <f t="shared" si="398"/>
        <v>0</v>
      </c>
      <c r="Z119" s="15">
        <f t="shared" si="399"/>
        <v>0</v>
      </c>
      <c r="AA119" s="15">
        <f t="shared" si="400"/>
        <v>0</v>
      </c>
      <c r="AC119" s="15">
        <f t="shared" si="401"/>
        <v>0</v>
      </c>
      <c r="AD119" s="15">
        <f t="shared" si="402"/>
        <v>0</v>
      </c>
      <c r="AE119" s="15">
        <f t="shared" si="403"/>
        <v>0</v>
      </c>
      <c r="AF119" s="15">
        <f t="shared" si="404"/>
        <v>0</v>
      </c>
      <c r="AH119" s="15">
        <f t="shared" si="405"/>
        <v>0</v>
      </c>
      <c r="AI119" s="15">
        <f t="shared" si="406"/>
        <v>0</v>
      </c>
      <c r="AJ119" s="15">
        <f t="shared" si="407"/>
        <v>0</v>
      </c>
      <c r="AK119" s="15">
        <f t="shared" si="408"/>
        <v>0</v>
      </c>
      <c r="AM119" s="15">
        <f t="shared" si="409"/>
        <v>0</v>
      </c>
      <c r="AN119" s="15">
        <f t="shared" si="410"/>
        <v>0</v>
      </c>
      <c r="AO119" s="15">
        <f t="shared" si="411"/>
        <v>0</v>
      </c>
      <c r="AP119" s="15">
        <f t="shared" si="412"/>
        <v>0</v>
      </c>
      <c r="AQ119" s="42"/>
      <c r="AU119" s="41"/>
      <c r="AV119" s="29"/>
      <c r="AW119" s="18">
        <f t="shared" si="413"/>
      </c>
      <c r="AX119" s="2">
        <f t="shared" si="414"/>
      </c>
      <c r="AY119" s="2">
        <f t="shared" si="415"/>
      </c>
      <c r="AZ119" s="12">
        <f t="shared" si="416"/>
      </c>
      <c r="BB119" s="4" t="str">
        <f t="shared" si="417"/>
        <v>0</v>
      </c>
      <c r="BC119" s="35" t="str">
        <f t="shared" si="418"/>
        <v>0</v>
      </c>
      <c r="BD119" s="15">
        <f t="shared" si="419"/>
      </c>
      <c r="BE119" s="17">
        <f t="shared" si="420"/>
      </c>
      <c r="BF119" s="17">
        <f t="shared" si="420"/>
      </c>
      <c r="BG119" s="17">
        <f t="shared" si="420"/>
      </c>
      <c r="BH119" s="19">
        <f t="shared" si="420"/>
      </c>
      <c r="BK119" s="26" t="s">
        <v>21</v>
      </c>
      <c r="BL119" s="15">
        <f t="shared" si="421"/>
        <v>0</v>
      </c>
      <c r="BM119" s="15">
        <f t="shared" si="422"/>
        <v>0</v>
      </c>
      <c r="BN119" s="15">
        <f t="shared" si="423"/>
        <v>0</v>
      </c>
      <c r="BO119" s="15">
        <f t="shared" si="424"/>
        <v>0</v>
      </c>
      <c r="BQ119" s="15">
        <f t="shared" si="425"/>
        <v>0</v>
      </c>
      <c r="BR119" s="15">
        <f t="shared" si="426"/>
        <v>0</v>
      </c>
      <c r="BS119" s="15">
        <f t="shared" si="427"/>
        <v>0</v>
      </c>
      <c r="BT119" s="15">
        <f t="shared" si="428"/>
        <v>0</v>
      </c>
      <c r="BV119" s="15">
        <f t="shared" si="429"/>
        <v>0</v>
      </c>
      <c r="BW119" s="15">
        <f t="shared" si="430"/>
        <v>0</v>
      </c>
      <c r="BX119" s="15">
        <f t="shared" si="431"/>
        <v>0</v>
      </c>
      <c r="BY119" s="15">
        <f t="shared" si="432"/>
        <v>0</v>
      </c>
      <c r="CA119" s="15">
        <f t="shared" si="433"/>
        <v>0</v>
      </c>
      <c r="CB119" s="15">
        <f t="shared" si="434"/>
        <v>0</v>
      </c>
      <c r="CC119" s="15">
        <f t="shared" si="435"/>
        <v>0</v>
      </c>
      <c r="CD119" s="15">
        <f t="shared" si="436"/>
        <v>0</v>
      </c>
      <c r="CF119" s="15">
        <f t="shared" si="437"/>
        <v>0</v>
      </c>
      <c r="CG119" s="15">
        <f t="shared" si="438"/>
        <v>0</v>
      </c>
      <c r="CH119" s="15">
        <f t="shared" si="439"/>
        <v>0</v>
      </c>
      <c r="CI119" s="15">
        <f t="shared" si="440"/>
        <v>0</v>
      </c>
      <c r="CJ119" s="42"/>
    </row>
    <row r="120" spans="2:88" s="15" customFormat="1" ht="13.5" thickBot="1">
      <c r="B120" s="41"/>
      <c r="C120" s="29"/>
      <c r="D120" s="18">
        <f t="shared" si="220"/>
      </c>
      <c r="E120" s="2">
        <f t="shared" si="386"/>
      </c>
      <c r="F120" s="2">
        <f t="shared" si="387"/>
      </c>
      <c r="G120" s="12">
        <f t="shared" si="388"/>
      </c>
      <c r="I120" s="4" t="str">
        <f t="shared" si="389"/>
        <v>0</v>
      </c>
      <c r="J120" s="35" t="str">
        <f t="shared" si="390"/>
        <v>0</v>
      </c>
      <c r="K120" s="15">
        <f t="shared" si="391"/>
      </c>
      <c r="L120" s="17">
        <f t="shared" si="392"/>
      </c>
      <c r="M120" s="17">
        <f t="shared" si="392"/>
      </c>
      <c r="N120" s="17">
        <f t="shared" si="392"/>
      </c>
      <c r="O120" s="19">
        <f t="shared" si="392"/>
      </c>
      <c r="R120" s="22" t="str">
        <f>'Tabuleiros de Jogo'!AS$6</f>
        <v>Alex</v>
      </c>
      <c r="S120" s="15">
        <f t="shared" si="393"/>
        <v>0</v>
      </c>
      <c r="T120" s="15">
        <f t="shared" si="394"/>
        <v>0</v>
      </c>
      <c r="U120" s="15">
        <f t="shared" si="395"/>
        <v>0</v>
      </c>
      <c r="V120" s="15">
        <f t="shared" si="396"/>
        <v>0</v>
      </c>
      <c r="X120" s="15">
        <f t="shared" si="397"/>
        <v>0</v>
      </c>
      <c r="Y120" s="15">
        <f t="shared" si="398"/>
        <v>0</v>
      </c>
      <c r="Z120" s="15">
        <f t="shared" si="399"/>
        <v>0</v>
      </c>
      <c r="AA120" s="15">
        <f t="shared" si="400"/>
        <v>0</v>
      </c>
      <c r="AC120" s="15">
        <f t="shared" si="401"/>
        <v>0</v>
      </c>
      <c r="AD120" s="15">
        <f t="shared" si="402"/>
        <v>0</v>
      </c>
      <c r="AE120" s="15">
        <f t="shared" si="403"/>
        <v>0</v>
      </c>
      <c r="AF120" s="15">
        <f t="shared" si="404"/>
        <v>0</v>
      </c>
      <c r="AH120" s="15">
        <f t="shared" si="405"/>
        <v>0</v>
      </c>
      <c r="AI120" s="15">
        <f t="shared" si="406"/>
        <v>0</v>
      </c>
      <c r="AJ120" s="15">
        <f t="shared" si="407"/>
        <v>0</v>
      </c>
      <c r="AK120" s="15">
        <f t="shared" si="408"/>
        <v>0</v>
      </c>
      <c r="AM120" s="15">
        <f t="shared" si="409"/>
        <v>0</v>
      </c>
      <c r="AN120" s="15">
        <f t="shared" si="410"/>
        <v>0</v>
      </c>
      <c r="AO120" s="15">
        <f t="shared" si="411"/>
        <v>0</v>
      </c>
      <c r="AP120" s="15">
        <f t="shared" si="412"/>
        <v>0</v>
      </c>
      <c r="AQ120" s="42"/>
      <c r="AU120" s="41"/>
      <c r="AV120" s="29"/>
      <c r="AW120" s="18">
        <f t="shared" si="413"/>
      </c>
      <c r="AX120" s="2">
        <f t="shared" si="414"/>
      </c>
      <c r="AY120" s="2">
        <f t="shared" si="415"/>
      </c>
      <c r="AZ120" s="12">
        <f t="shared" si="416"/>
      </c>
      <c r="BB120" s="4" t="str">
        <f t="shared" si="417"/>
        <v>0</v>
      </c>
      <c r="BC120" s="35" t="str">
        <f t="shared" si="418"/>
        <v>0</v>
      </c>
      <c r="BD120" s="15">
        <f t="shared" si="419"/>
      </c>
      <c r="BE120" s="17">
        <f t="shared" si="420"/>
      </c>
      <c r="BF120" s="17">
        <f t="shared" si="420"/>
      </c>
      <c r="BG120" s="17">
        <f t="shared" si="420"/>
      </c>
      <c r="BH120" s="19">
        <f t="shared" si="420"/>
      </c>
      <c r="BK120" s="51" t="str">
        <f>'Tabuleiros de Jogo'!AS$8</f>
        <v>Filipe</v>
      </c>
      <c r="BL120" s="15">
        <f t="shared" si="421"/>
        <v>0</v>
      </c>
      <c r="BM120" s="15">
        <f t="shared" si="422"/>
        <v>0</v>
      </c>
      <c r="BN120" s="15">
        <f t="shared" si="423"/>
        <v>0</v>
      </c>
      <c r="BO120" s="15">
        <f t="shared" si="424"/>
        <v>0</v>
      </c>
      <c r="BQ120" s="15">
        <f t="shared" si="425"/>
        <v>0</v>
      </c>
      <c r="BR120" s="15">
        <f t="shared" si="426"/>
        <v>0</v>
      </c>
      <c r="BS120" s="15">
        <f t="shared" si="427"/>
        <v>0</v>
      </c>
      <c r="BT120" s="15">
        <f t="shared" si="428"/>
        <v>0</v>
      </c>
      <c r="BV120" s="15">
        <f t="shared" si="429"/>
        <v>0</v>
      </c>
      <c r="BW120" s="15">
        <f t="shared" si="430"/>
        <v>0</v>
      </c>
      <c r="BX120" s="15">
        <f t="shared" si="431"/>
        <v>0</v>
      </c>
      <c r="BY120" s="15">
        <f t="shared" si="432"/>
        <v>0</v>
      </c>
      <c r="CA120" s="15">
        <f t="shared" si="433"/>
        <v>0</v>
      </c>
      <c r="CB120" s="15">
        <f t="shared" si="434"/>
        <v>0</v>
      </c>
      <c r="CC120" s="15">
        <f t="shared" si="435"/>
        <v>0</v>
      </c>
      <c r="CD120" s="15">
        <f t="shared" si="436"/>
        <v>0</v>
      </c>
      <c r="CF120" s="15">
        <f t="shared" si="437"/>
        <v>0</v>
      </c>
      <c r="CG120" s="15">
        <f t="shared" si="438"/>
        <v>0</v>
      </c>
      <c r="CH120" s="15">
        <f t="shared" si="439"/>
        <v>0</v>
      </c>
      <c r="CI120" s="15">
        <f t="shared" si="440"/>
        <v>0</v>
      </c>
      <c r="CJ120" s="42"/>
    </row>
    <row r="121" spans="2:88" s="15" customFormat="1" ht="12.75">
      <c r="B121" s="41"/>
      <c r="C121" s="29"/>
      <c r="D121" s="18">
        <f t="shared" si="220"/>
      </c>
      <c r="E121" s="2">
        <f t="shared" si="386"/>
      </c>
      <c r="F121" s="2">
        <f t="shared" si="387"/>
      </c>
      <c r="G121" s="12">
        <f t="shared" si="388"/>
      </c>
      <c r="I121" s="4" t="str">
        <f t="shared" si="389"/>
        <v>0</v>
      </c>
      <c r="J121" s="35" t="str">
        <f t="shared" si="390"/>
        <v>0</v>
      </c>
      <c r="K121" s="15">
        <f t="shared" si="391"/>
      </c>
      <c r="L121" s="17">
        <f t="shared" si="392"/>
      </c>
      <c r="M121" s="17">
        <f t="shared" si="392"/>
      </c>
      <c r="N121" s="17">
        <f t="shared" si="392"/>
      </c>
      <c r="O121" s="19">
        <f t="shared" si="392"/>
      </c>
      <c r="S121" s="15">
        <f t="shared" si="393"/>
        <v>0</v>
      </c>
      <c r="T121" s="15">
        <f t="shared" si="394"/>
        <v>0</v>
      </c>
      <c r="U121" s="15">
        <f t="shared" si="395"/>
        <v>0</v>
      </c>
      <c r="V121" s="15">
        <f t="shared" si="396"/>
        <v>0</v>
      </c>
      <c r="X121" s="15">
        <f t="shared" si="397"/>
        <v>0</v>
      </c>
      <c r="Y121" s="15">
        <f t="shared" si="398"/>
        <v>0</v>
      </c>
      <c r="Z121" s="15">
        <f t="shared" si="399"/>
        <v>0</v>
      </c>
      <c r="AA121" s="15">
        <f t="shared" si="400"/>
        <v>0</v>
      </c>
      <c r="AC121" s="15">
        <f t="shared" si="401"/>
        <v>0</v>
      </c>
      <c r="AD121" s="15">
        <f t="shared" si="402"/>
        <v>0</v>
      </c>
      <c r="AE121" s="15">
        <f t="shared" si="403"/>
        <v>0</v>
      </c>
      <c r="AF121" s="15">
        <f t="shared" si="404"/>
        <v>0</v>
      </c>
      <c r="AH121" s="15">
        <f t="shared" si="405"/>
        <v>0</v>
      </c>
      <c r="AI121" s="15">
        <f t="shared" si="406"/>
        <v>0</v>
      </c>
      <c r="AJ121" s="15">
        <f t="shared" si="407"/>
        <v>0</v>
      </c>
      <c r="AK121" s="15">
        <f t="shared" si="408"/>
        <v>0</v>
      </c>
      <c r="AM121" s="15">
        <f t="shared" si="409"/>
        <v>0</v>
      </c>
      <c r="AN121" s="15">
        <f t="shared" si="410"/>
        <v>0</v>
      </c>
      <c r="AO121" s="15">
        <f t="shared" si="411"/>
        <v>0</v>
      </c>
      <c r="AP121" s="15">
        <f t="shared" si="412"/>
        <v>0</v>
      </c>
      <c r="AQ121" s="42"/>
      <c r="AU121" s="41"/>
      <c r="AV121" s="29"/>
      <c r="AW121" s="18">
        <f t="shared" si="413"/>
      </c>
      <c r="AX121" s="2">
        <f t="shared" si="414"/>
      </c>
      <c r="AY121" s="2">
        <f t="shared" si="415"/>
      </c>
      <c r="AZ121" s="12">
        <f t="shared" si="416"/>
      </c>
      <c r="BB121" s="4" t="str">
        <f t="shared" si="417"/>
        <v>0</v>
      </c>
      <c r="BC121" s="35" t="str">
        <f t="shared" si="418"/>
        <v>0</v>
      </c>
      <c r="BD121" s="15">
        <f t="shared" si="419"/>
      </c>
      <c r="BE121" s="17">
        <f t="shared" si="420"/>
      </c>
      <c r="BF121" s="17">
        <f t="shared" si="420"/>
      </c>
      <c r="BG121" s="17">
        <f t="shared" si="420"/>
      </c>
      <c r="BH121" s="19">
        <f t="shared" si="420"/>
      </c>
      <c r="BL121" s="15">
        <f t="shared" si="421"/>
        <v>0</v>
      </c>
      <c r="BM121" s="15">
        <f t="shared" si="422"/>
        <v>0</v>
      </c>
      <c r="BN121" s="15">
        <f t="shared" si="423"/>
        <v>0</v>
      </c>
      <c r="BO121" s="15">
        <f t="shared" si="424"/>
        <v>0</v>
      </c>
      <c r="BQ121" s="15">
        <f t="shared" si="425"/>
        <v>0</v>
      </c>
      <c r="BR121" s="15">
        <f t="shared" si="426"/>
        <v>0</v>
      </c>
      <c r="BS121" s="15">
        <f t="shared" si="427"/>
        <v>0</v>
      </c>
      <c r="BT121" s="15">
        <f t="shared" si="428"/>
        <v>0</v>
      </c>
      <c r="BV121" s="15">
        <f t="shared" si="429"/>
        <v>0</v>
      </c>
      <c r="BW121" s="15">
        <f t="shared" si="430"/>
        <v>0</v>
      </c>
      <c r="BX121" s="15">
        <f t="shared" si="431"/>
        <v>0</v>
      </c>
      <c r="BY121" s="15">
        <f t="shared" si="432"/>
        <v>0</v>
      </c>
      <c r="CA121" s="15">
        <f t="shared" si="433"/>
        <v>0</v>
      </c>
      <c r="CB121" s="15">
        <f t="shared" si="434"/>
        <v>0</v>
      </c>
      <c r="CC121" s="15">
        <f t="shared" si="435"/>
        <v>0</v>
      </c>
      <c r="CD121" s="15">
        <f t="shared" si="436"/>
        <v>0</v>
      </c>
      <c r="CF121" s="15">
        <f t="shared" si="437"/>
        <v>0</v>
      </c>
      <c r="CG121" s="15">
        <f t="shared" si="438"/>
        <v>0</v>
      </c>
      <c r="CH121" s="15">
        <f t="shared" si="439"/>
        <v>0</v>
      </c>
      <c r="CI121" s="15">
        <f t="shared" si="440"/>
        <v>0</v>
      </c>
      <c r="CJ121" s="42"/>
    </row>
    <row r="122" spans="2:88" s="15" customFormat="1" ht="12.75">
      <c r="B122" s="41"/>
      <c r="C122" s="29"/>
      <c r="D122" s="18">
        <f t="shared" si="220"/>
      </c>
      <c r="E122" s="2">
        <f t="shared" si="386"/>
      </c>
      <c r="F122" s="2">
        <f t="shared" si="387"/>
      </c>
      <c r="G122" s="12">
        <f t="shared" si="388"/>
      </c>
      <c r="I122" s="4" t="str">
        <f t="shared" si="389"/>
        <v>0</v>
      </c>
      <c r="J122" s="35" t="str">
        <f t="shared" si="390"/>
        <v>0</v>
      </c>
      <c r="K122" s="15">
        <f t="shared" si="391"/>
      </c>
      <c r="L122" s="17">
        <f t="shared" si="392"/>
      </c>
      <c r="M122" s="17">
        <f t="shared" si="392"/>
      </c>
      <c r="N122" s="17">
        <f t="shared" si="392"/>
      </c>
      <c r="O122" s="19">
        <f t="shared" si="392"/>
      </c>
      <c r="S122" s="15">
        <f t="shared" si="393"/>
        <v>0</v>
      </c>
      <c r="T122" s="15">
        <f t="shared" si="394"/>
        <v>0</v>
      </c>
      <c r="U122" s="15">
        <f t="shared" si="395"/>
        <v>0</v>
      </c>
      <c r="V122" s="15">
        <f t="shared" si="396"/>
        <v>0</v>
      </c>
      <c r="X122" s="15">
        <f t="shared" si="397"/>
        <v>0</v>
      </c>
      <c r="Y122" s="15">
        <f t="shared" si="398"/>
        <v>0</v>
      </c>
      <c r="Z122" s="15">
        <f t="shared" si="399"/>
        <v>0</v>
      </c>
      <c r="AA122" s="15">
        <f t="shared" si="400"/>
        <v>0</v>
      </c>
      <c r="AC122" s="15">
        <f t="shared" si="401"/>
        <v>0</v>
      </c>
      <c r="AD122" s="15">
        <f t="shared" si="402"/>
        <v>0</v>
      </c>
      <c r="AE122" s="15">
        <f t="shared" si="403"/>
        <v>0</v>
      </c>
      <c r="AF122" s="15">
        <f t="shared" si="404"/>
        <v>0</v>
      </c>
      <c r="AH122" s="15">
        <f t="shared" si="405"/>
        <v>0</v>
      </c>
      <c r="AI122" s="15">
        <f t="shared" si="406"/>
        <v>0</v>
      </c>
      <c r="AJ122" s="15">
        <f t="shared" si="407"/>
        <v>0</v>
      </c>
      <c r="AK122" s="15">
        <f t="shared" si="408"/>
        <v>0</v>
      </c>
      <c r="AM122" s="15">
        <f t="shared" si="409"/>
        <v>0</v>
      </c>
      <c r="AN122" s="15">
        <f t="shared" si="410"/>
        <v>0</v>
      </c>
      <c r="AO122" s="15">
        <f t="shared" si="411"/>
        <v>0</v>
      </c>
      <c r="AP122" s="15">
        <f t="shared" si="412"/>
        <v>0</v>
      </c>
      <c r="AQ122" s="42"/>
      <c r="AU122" s="41"/>
      <c r="AV122" s="29"/>
      <c r="AW122" s="18">
        <f t="shared" si="413"/>
      </c>
      <c r="AX122" s="2">
        <f t="shared" si="414"/>
      </c>
      <c r="AY122" s="2">
        <f t="shared" si="415"/>
      </c>
      <c r="AZ122" s="12">
        <f t="shared" si="416"/>
      </c>
      <c r="BB122" s="4" t="str">
        <f t="shared" si="417"/>
        <v>0</v>
      </c>
      <c r="BC122" s="35" t="str">
        <f t="shared" si="418"/>
        <v>0</v>
      </c>
      <c r="BD122" s="15">
        <f t="shared" si="419"/>
      </c>
      <c r="BE122" s="17">
        <f t="shared" si="420"/>
      </c>
      <c r="BF122" s="17">
        <f t="shared" si="420"/>
      </c>
      <c r="BG122" s="17">
        <f t="shared" si="420"/>
      </c>
      <c r="BH122" s="19">
        <f t="shared" si="420"/>
      </c>
      <c r="BL122" s="15">
        <f t="shared" si="421"/>
        <v>0</v>
      </c>
      <c r="BM122" s="15">
        <f t="shared" si="422"/>
        <v>0</v>
      </c>
      <c r="BN122" s="15">
        <f t="shared" si="423"/>
        <v>0</v>
      </c>
      <c r="BO122" s="15">
        <f t="shared" si="424"/>
        <v>0</v>
      </c>
      <c r="BQ122" s="15">
        <f t="shared" si="425"/>
        <v>0</v>
      </c>
      <c r="BR122" s="15">
        <f t="shared" si="426"/>
        <v>0</v>
      </c>
      <c r="BS122" s="15">
        <f t="shared" si="427"/>
        <v>0</v>
      </c>
      <c r="BT122" s="15">
        <f t="shared" si="428"/>
        <v>0</v>
      </c>
      <c r="BV122" s="15">
        <f t="shared" si="429"/>
        <v>0</v>
      </c>
      <c r="BW122" s="15">
        <f t="shared" si="430"/>
        <v>0</v>
      </c>
      <c r="BX122" s="15">
        <f t="shared" si="431"/>
        <v>0</v>
      </c>
      <c r="BY122" s="15">
        <f t="shared" si="432"/>
        <v>0</v>
      </c>
      <c r="CA122" s="15">
        <f t="shared" si="433"/>
        <v>0</v>
      </c>
      <c r="CB122" s="15">
        <f t="shared" si="434"/>
        <v>0</v>
      </c>
      <c r="CC122" s="15">
        <f t="shared" si="435"/>
        <v>0</v>
      </c>
      <c r="CD122" s="15">
        <f t="shared" si="436"/>
        <v>0</v>
      </c>
      <c r="CF122" s="15">
        <f t="shared" si="437"/>
        <v>0</v>
      </c>
      <c r="CG122" s="15">
        <f t="shared" si="438"/>
        <v>0</v>
      </c>
      <c r="CH122" s="15">
        <f t="shared" si="439"/>
        <v>0</v>
      </c>
      <c r="CI122" s="15">
        <f t="shared" si="440"/>
        <v>0</v>
      </c>
      <c r="CJ122" s="42"/>
    </row>
    <row r="123" spans="2:88" s="15" customFormat="1" ht="12.75">
      <c r="B123" s="41"/>
      <c r="C123" s="29"/>
      <c r="D123" s="18">
        <f t="shared" si="220"/>
      </c>
      <c r="E123" s="2">
        <f t="shared" si="386"/>
      </c>
      <c r="F123" s="2">
        <f t="shared" si="387"/>
      </c>
      <c r="G123" s="12">
        <f t="shared" si="388"/>
      </c>
      <c r="I123" s="4" t="str">
        <f t="shared" si="389"/>
        <v>0</v>
      </c>
      <c r="J123" s="35" t="str">
        <f t="shared" si="390"/>
        <v>0</v>
      </c>
      <c r="K123" s="15">
        <f t="shared" si="391"/>
      </c>
      <c r="L123" s="17">
        <f t="shared" si="392"/>
      </c>
      <c r="M123" s="17">
        <f t="shared" si="392"/>
      </c>
      <c r="N123" s="17">
        <f t="shared" si="392"/>
      </c>
      <c r="O123" s="19">
        <f t="shared" si="392"/>
      </c>
      <c r="S123" s="15">
        <f t="shared" si="393"/>
        <v>0</v>
      </c>
      <c r="T123" s="15">
        <f t="shared" si="394"/>
        <v>0</v>
      </c>
      <c r="U123" s="15">
        <f t="shared" si="395"/>
        <v>0</v>
      </c>
      <c r="V123" s="15">
        <f t="shared" si="396"/>
        <v>0</v>
      </c>
      <c r="X123" s="15">
        <f t="shared" si="397"/>
        <v>0</v>
      </c>
      <c r="Y123" s="15">
        <f t="shared" si="398"/>
        <v>0</v>
      </c>
      <c r="Z123" s="15">
        <f t="shared" si="399"/>
        <v>0</v>
      </c>
      <c r="AA123" s="15">
        <f t="shared" si="400"/>
        <v>0</v>
      </c>
      <c r="AC123" s="15">
        <f t="shared" si="401"/>
        <v>0</v>
      </c>
      <c r="AD123" s="15">
        <f t="shared" si="402"/>
        <v>0</v>
      </c>
      <c r="AE123" s="15">
        <f t="shared" si="403"/>
        <v>0</v>
      </c>
      <c r="AF123" s="15">
        <f t="shared" si="404"/>
        <v>0</v>
      </c>
      <c r="AH123" s="15">
        <f t="shared" si="405"/>
        <v>0</v>
      </c>
      <c r="AI123" s="15">
        <f t="shared" si="406"/>
        <v>0</v>
      </c>
      <c r="AJ123" s="15">
        <f t="shared" si="407"/>
        <v>0</v>
      </c>
      <c r="AK123" s="15">
        <f t="shared" si="408"/>
        <v>0</v>
      </c>
      <c r="AM123" s="15">
        <f t="shared" si="409"/>
        <v>0</v>
      </c>
      <c r="AN123" s="15">
        <f t="shared" si="410"/>
        <v>0</v>
      </c>
      <c r="AO123" s="15">
        <f t="shared" si="411"/>
        <v>0</v>
      </c>
      <c r="AP123" s="15">
        <f t="shared" si="412"/>
        <v>0</v>
      </c>
      <c r="AQ123" s="42"/>
      <c r="AU123" s="41"/>
      <c r="AV123" s="29"/>
      <c r="AW123" s="18">
        <f t="shared" si="413"/>
      </c>
      <c r="AX123" s="2">
        <f t="shared" si="414"/>
      </c>
      <c r="AY123" s="2">
        <f t="shared" si="415"/>
      </c>
      <c r="AZ123" s="12">
        <f t="shared" si="416"/>
      </c>
      <c r="BB123" s="4" t="str">
        <f t="shared" si="417"/>
        <v>0</v>
      </c>
      <c r="BC123" s="35" t="str">
        <f t="shared" si="418"/>
        <v>0</v>
      </c>
      <c r="BD123" s="15">
        <f t="shared" si="419"/>
      </c>
      <c r="BE123" s="17">
        <f t="shared" si="420"/>
      </c>
      <c r="BF123" s="17">
        <f t="shared" si="420"/>
      </c>
      <c r="BG123" s="17">
        <f t="shared" si="420"/>
      </c>
      <c r="BH123" s="19">
        <f t="shared" si="420"/>
      </c>
      <c r="BL123" s="15">
        <f t="shared" si="421"/>
        <v>0</v>
      </c>
      <c r="BM123" s="15">
        <f t="shared" si="422"/>
        <v>0</v>
      </c>
      <c r="BN123" s="15">
        <f t="shared" si="423"/>
        <v>0</v>
      </c>
      <c r="BO123" s="15">
        <f t="shared" si="424"/>
        <v>0</v>
      </c>
      <c r="BQ123" s="15">
        <f t="shared" si="425"/>
        <v>0</v>
      </c>
      <c r="BR123" s="15">
        <f t="shared" si="426"/>
        <v>0</v>
      </c>
      <c r="BS123" s="15">
        <f t="shared" si="427"/>
        <v>0</v>
      </c>
      <c r="BT123" s="15">
        <f t="shared" si="428"/>
        <v>0</v>
      </c>
      <c r="BV123" s="15">
        <f t="shared" si="429"/>
        <v>0</v>
      </c>
      <c r="BW123" s="15">
        <f t="shared" si="430"/>
        <v>0</v>
      </c>
      <c r="BX123" s="15">
        <f t="shared" si="431"/>
        <v>0</v>
      </c>
      <c r="BY123" s="15">
        <f t="shared" si="432"/>
        <v>0</v>
      </c>
      <c r="CA123" s="15">
        <f t="shared" si="433"/>
        <v>0</v>
      </c>
      <c r="CB123" s="15">
        <f t="shared" si="434"/>
        <v>0</v>
      </c>
      <c r="CC123" s="15">
        <f t="shared" si="435"/>
        <v>0</v>
      </c>
      <c r="CD123" s="15">
        <f t="shared" si="436"/>
        <v>0</v>
      </c>
      <c r="CF123" s="15">
        <f t="shared" si="437"/>
        <v>0</v>
      </c>
      <c r="CG123" s="15">
        <f t="shared" si="438"/>
        <v>0</v>
      </c>
      <c r="CH123" s="15">
        <f t="shared" si="439"/>
        <v>0</v>
      </c>
      <c r="CI123" s="15">
        <f t="shared" si="440"/>
        <v>0</v>
      </c>
      <c r="CJ123" s="42"/>
    </row>
    <row r="124" spans="2:88" s="15" customFormat="1" ht="12.75">
      <c r="B124" s="41"/>
      <c r="C124" s="29"/>
      <c r="D124" s="18">
        <f t="shared" si="220"/>
      </c>
      <c r="E124" s="2">
        <f t="shared" si="386"/>
      </c>
      <c r="F124" s="2">
        <f t="shared" si="387"/>
      </c>
      <c r="G124" s="12">
        <f t="shared" si="388"/>
      </c>
      <c r="I124" s="4" t="str">
        <f t="shared" si="389"/>
        <v>0</v>
      </c>
      <c r="J124" s="35" t="str">
        <f t="shared" si="390"/>
        <v>0</v>
      </c>
      <c r="K124" s="15">
        <f t="shared" si="391"/>
      </c>
      <c r="L124" s="17">
        <f t="shared" si="392"/>
      </c>
      <c r="M124" s="17">
        <f t="shared" si="392"/>
      </c>
      <c r="N124" s="17">
        <f t="shared" si="392"/>
      </c>
      <c r="O124" s="19">
        <f t="shared" si="392"/>
      </c>
      <c r="S124" s="15">
        <f t="shared" si="393"/>
        <v>0</v>
      </c>
      <c r="T124" s="15">
        <f t="shared" si="394"/>
        <v>0</v>
      </c>
      <c r="U124" s="15">
        <f t="shared" si="395"/>
        <v>0</v>
      </c>
      <c r="V124" s="15">
        <f t="shared" si="396"/>
        <v>0</v>
      </c>
      <c r="X124" s="15">
        <f t="shared" si="397"/>
        <v>0</v>
      </c>
      <c r="Y124" s="15">
        <f t="shared" si="398"/>
        <v>0</v>
      </c>
      <c r="Z124" s="15">
        <f t="shared" si="399"/>
        <v>0</v>
      </c>
      <c r="AA124" s="15">
        <f t="shared" si="400"/>
        <v>0</v>
      </c>
      <c r="AC124" s="15">
        <f t="shared" si="401"/>
        <v>0</v>
      </c>
      <c r="AD124" s="15">
        <f t="shared" si="402"/>
        <v>0</v>
      </c>
      <c r="AE124" s="15">
        <f t="shared" si="403"/>
        <v>0</v>
      </c>
      <c r="AF124" s="15">
        <f t="shared" si="404"/>
        <v>0</v>
      </c>
      <c r="AH124" s="15">
        <f t="shared" si="405"/>
        <v>0</v>
      </c>
      <c r="AI124" s="15">
        <f t="shared" si="406"/>
        <v>0</v>
      </c>
      <c r="AJ124" s="15">
        <f t="shared" si="407"/>
        <v>0</v>
      </c>
      <c r="AK124" s="15">
        <f t="shared" si="408"/>
        <v>0</v>
      </c>
      <c r="AM124" s="15">
        <f t="shared" si="409"/>
        <v>0</v>
      </c>
      <c r="AN124" s="15">
        <f t="shared" si="410"/>
        <v>0</v>
      </c>
      <c r="AO124" s="15">
        <f t="shared" si="411"/>
        <v>0</v>
      </c>
      <c r="AP124" s="15">
        <f t="shared" si="412"/>
        <v>0</v>
      </c>
      <c r="AQ124" s="42"/>
      <c r="AU124" s="41"/>
      <c r="AV124" s="29"/>
      <c r="AW124" s="18">
        <f t="shared" si="413"/>
      </c>
      <c r="AX124" s="2">
        <f t="shared" si="414"/>
      </c>
      <c r="AY124" s="2">
        <f t="shared" si="415"/>
      </c>
      <c r="AZ124" s="12">
        <f t="shared" si="416"/>
      </c>
      <c r="BB124" s="4" t="str">
        <f t="shared" si="417"/>
        <v>0</v>
      </c>
      <c r="BC124" s="35" t="str">
        <f t="shared" si="418"/>
        <v>0</v>
      </c>
      <c r="BD124" s="15">
        <f t="shared" si="419"/>
      </c>
      <c r="BE124" s="17">
        <f t="shared" si="420"/>
      </c>
      <c r="BF124" s="17">
        <f t="shared" si="420"/>
      </c>
      <c r="BG124" s="17">
        <f t="shared" si="420"/>
      </c>
      <c r="BH124" s="19">
        <f t="shared" si="420"/>
      </c>
      <c r="BL124" s="15">
        <f t="shared" si="421"/>
        <v>0</v>
      </c>
      <c r="BM124" s="15">
        <f t="shared" si="422"/>
        <v>0</v>
      </c>
      <c r="BN124" s="15">
        <f t="shared" si="423"/>
        <v>0</v>
      </c>
      <c r="BO124" s="15">
        <f t="shared" si="424"/>
        <v>0</v>
      </c>
      <c r="BQ124" s="15">
        <f t="shared" si="425"/>
        <v>0</v>
      </c>
      <c r="BR124" s="15">
        <f t="shared" si="426"/>
        <v>0</v>
      </c>
      <c r="BS124" s="15">
        <f t="shared" si="427"/>
        <v>0</v>
      </c>
      <c r="BT124" s="15">
        <f t="shared" si="428"/>
        <v>0</v>
      </c>
      <c r="BV124" s="15">
        <f t="shared" si="429"/>
        <v>0</v>
      </c>
      <c r="BW124" s="15">
        <f t="shared" si="430"/>
        <v>0</v>
      </c>
      <c r="BX124" s="15">
        <f t="shared" si="431"/>
        <v>0</v>
      </c>
      <c r="BY124" s="15">
        <f t="shared" si="432"/>
        <v>0</v>
      </c>
      <c r="CA124" s="15">
        <f t="shared" si="433"/>
        <v>0</v>
      </c>
      <c r="CB124" s="15">
        <f t="shared" si="434"/>
        <v>0</v>
      </c>
      <c r="CC124" s="15">
        <f t="shared" si="435"/>
        <v>0</v>
      </c>
      <c r="CD124" s="15">
        <f t="shared" si="436"/>
        <v>0</v>
      </c>
      <c r="CF124" s="15">
        <f t="shared" si="437"/>
        <v>0</v>
      </c>
      <c r="CG124" s="15">
        <f t="shared" si="438"/>
        <v>0</v>
      </c>
      <c r="CH124" s="15">
        <f t="shared" si="439"/>
        <v>0</v>
      </c>
      <c r="CI124" s="15">
        <f t="shared" si="440"/>
        <v>0</v>
      </c>
      <c r="CJ124" s="42"/>
    </row>
    <row r="125" spans="2:88" s="15" customFormat="1" ht="12.75">
      <c r="B125" s="41"/>
      <c r="C125" s="29"/>
      <c r="D125" s="18">
        <f t="shared" si="220"/>
      </c>
      <c r="E125" s="2">
        <f t="shared" si="386"/>
      </c>
      <c r="F125" s="2">
        <f t="shared" si="387"/>
      </c>
      <c r="G125" s="12">
        <f t="shared" si="388"/>
      </c>
      <c r="I125" s="4" t="str">
        <f t="shared" si="389"/>
        <v>0</v>
      </c>
      <c r="J125" s="35" t="str">
        <f t="shared" si="390"/>
        <v>0</v>
      </c>
      <c r="K125" s="15">
        <f t="shared" si="391"/>
      </c>
      <c r="L125" s="17">
        <f t="shared" si="392"/>
      </c>
      <c r="M125" s="17">
        <f t="shared" si="392"/>
      </c>
      <c r="N125" s="17">
        <f t="shared" si="392"/>
      </c>
      <c r="O125" s="19">
        <f t="shared" si="392"/>
      </c>
      <c r="S125" s="15">
        <f t="shared" si="393"/>
        <v>0</v>
      </c>
      <c r="T125" s="15">
        <f t="shared" si="394"/>
        <v>0</v>
      </c>
      <c r="U125" s="15">
        <f t="shared" si="395"/>
        <v>0</v>
      </c>
      <c r="V125" s="15">
        <f t="shared" si="396"/>
        <v>0</v>
      </c>
      <c r="X125" s="15">
        <f t="shared" si="397"/>
        <v>0</v>
      </c>
      <c r="Y125" s="15">
        <f t="shared" si="398"/>
        <v>0</v>
      </c>
      <c r="Z125" s="15">
        <f t="shared" si="399"/>
        <v>0</v>
      </c>
      <c r="AA125" s="15">
        <f t="shared" si="400"/>
        <v>0</v>
      </c>
      <c r="AC125" s="15">
        <f t="shared" si="401"/>
        <v>0</v>
      </c>
      <c r="AD125" s="15">
        <f t="shared" si="402"/>
        <v>0</v>
      </c>
      <c r="AE125" s="15">
        <f t="shared" si="403"/>
        <v>0</v>
      </c>
      <c r="AF125" s="15">
        <f t="shared" si="404"/>
        <v>0</v>
      </c>
      <c r="AH125" s="15">
        <f t="shared" si="405"/>
        <v>0</v>
      </c>
      <c r="AI125" s="15">
        <f t="shared" si="406"/>
        <v>0</v>
      </c>
      <c r="AJ125" s="15">
        <f t="shared" si="407"/>
        <v>0</v>
      </c>
      <c r="AK125" s="15">
        <f t="shared" si="408"/>
        <v>0</v>
      </c>
      <c r="AM125" s="15">
        <f t="shared" si="409"/>
        <v>0</v>
      </c>
      <c r="AN125" s="15">
        <f t="shared" si="410"/>
        <v>0</v>
      </c>
      <c r="AO125" s="15">
        <f t="shared" si="411"/>
        <v>0</v>
      </c>
      <c r="AP125" s="15">
        <f t="shared" si="412"/>
        <v>0</v>
      </c>
      <c r="AQ125" s="42"/>
      <c r="AU125" s="41"/>
      <c r="AV125" s="29"/>
      <c r="AW125" s="18">
        <f t="shared" si="413"/>
      </c>
      <c r="AX125" s="2">
        <f t="shared" si="414"/>
      </c>
      <c r="AY125" s="2">
        <f t="shared" si="415"/>
      </c>
      <c r="AZ125" s="12">
        <f t="shared" si="416"/>
      </c>
      <c r="BB125" s="4" t="str">
        <f t="shared" si="417"/>
        <v>0</v>
      </c>
      <c r="BC125" s="35" t="str">
        <f t="shared" si="418"/>
        <v>0</v>
      </c>
      <c r="BD125" s="15">
        <f t="shared" si="419"/>
      </c>
      <c r="BE125" s="17">
        <f t="shared" si="420"/>
      </c>
      <c r="BF125" s="17">
        <f t="shared" si="420"/>
      </c>
      <c r="BG125" s="17">
        <f t="shared" si="420"/>
      </c>
      <c r="BH125" s="19">
        <f t="shared" si="420"/>
      </c>
      <c r="BL125" s="15">
        <f t="shared" si="421"/>
        <v>0</v>
      </c>
      <c r="BM125" s="15">
        <f t="shared" si="422"/>
        <v>0</v>
      </c>
      <c r="BN125" s="15">
        <f t="shared" si="423"/>
        <v>0</v>
      </c>
      <c r="BO125" s="15">
        <f t="shared" si="424"/>
        <v>0</v>
      </c>
      <c r="BQ125" s="15">
        <f t="shared" si="425"/>
        <v>0</v>
      </c>
      <c r="BR125" s="15">
        <f t="shared" si="426"/>
        <v>0</v>
      </c>
      <c r="BS125" s="15">
        <f t="shared" si="427"/>
        <v>0</v>
      </c>
      <c r="BT125" s="15">
        <f t="shared" si="428"/>
        <v>0</v>
      </c>
      <c r="BV125" s="15">
        <f t="shared" si="429"/>
        <v>0</v>
      </c>
      <c r="BW125" s="15">
        <f t="shared" si="430"/>
        <v>0</v>
      </c>
      <c r="BX125" s="15">
        <f t="shared" si="431"/>
        <v>0</v>
      </c>
      <c r="BY125" s="15">
        <f t="shared" si="432"/>
        <v>0</v>
      </c>
      <c r="CA125" s="15">
        <f t="shared" si="433"/>
        <v>0</v>
      </c>
      <c r="CB125" s="15">
        <f t="shared" si="434"/>
        <v>0</v>
      </c>
      <c r="CC125" s="15">
        <f t="shared" si="435"/>
        <v>0</v>
      </c>
      <c r="CD125" s="15">
        <f t="shared" si="436"/>
        <v>0</v>
      </c>
      <c r="CF125" s="15">
        <f t="shared" si="437"/>
        <v>0</v>
      </c>
      <c r="CG125" s="15">
        <f t="shared" si="438"/>
        <v>0</v>
      </c>
      <c r="CH125" s="15">
        <f t="shared" si="439"/>
        <v>0</v>
      </c>
      <c r="CI125" s="15">
        <f t="shared" si="440"/>
        <v>0</v>
      </c>
      <c r="CJ125" s="42"/>
    </row>
    <row r="126" spans="2:88" s="15" customFormat="1" ht="12.75">
      <c r="B126" s="41"/>
      <c r="C126" s="29"/>
      <c r="D126" s="18">
        <f t="shared" si="220"/>
      </c>
      <c r="E126" s="2">
        <f t="shared" si="386"/>
      </c>
      <c r="F126" s="2">
        <f t="shared" si="387"/>
      </c>
      <c r="G126" s="12">
        <f t="shared" si="388"/>
      </c>
      <c r="I126" s="4" t="str">
        <f t="shared" si="389"/>
        <v>0</v>
      </c>
      <c r="J126" s="35" t="str">
        <f t="shared" si="390"/>
        <v>0</v>
      </c>
      <c r="K126" s="15">
        <f t="shared" si="391"/>
      </c>
      <c r="L126" s="17">
        <f t="shared" si="392"/>
      </c>
      <c r="M126" s="17">
        <f t="shared" si="392"/>
      </c>
      <c r="N126" s="17">
        <f t="shared" si="392"/>
      </c>
      <c r="O126" s="19">
        <f t="shared" si="392"/>
      </c>
      <c r="S126" s="15">
        <f t="shared" si="393"/>
        <v>0</v>
      </c>
      <c r="T126" s="15">
        <f t="shared" si="394"/>
        <v>0</v>
      </c>
      <c r="U126" s="15">
        <f t="shared" si="395"/>
        <v>0</v>
      </c>
      <c r="V126" s="15">
        <f t="shared" si="396"/>
        <v>0</v>
      </c>
      <c r="X126" s="15">
        <f t="shared" si="397"/>
        <v>0</v>
      </c>
      <c r="Y126" s="15">
        <f t="shared" si="398"/>
        <v>0</v>
      </c>
      <c r="Z126" s="15">
        <f t="shared" si="399"/>
        <v>0</v>
      </c>
      <c r="AA126" s="15">
        <f t="shared" si="400"/>
        <v>0</v>
      </c>
      <c r="AC126" s="15">
        <f t="shared" si="401"/>
        <v>0</v>
      </c>
      <c r="AD126" s="15">
        <f t="shared" si="402"/>
        <v>0</v>
      </c>
      <c r="AE126" s="15">
        <f t="shared" si="403"/>
        <v>0</v>
      </c>
      <c r="AF126" s="15">
        <f t="shared" si="404"/>
        <v>0</v>
      </c>
      <c r="AH126" s="15">
        <f t="shared" si="405"/>
        <v>0</v>
      </c>
      <c r="AI126" s="15">
        <f t="shared" si="406"/>
        <v>0</v>
      </c>
      <c r="AJ126" s="15">
        <f t="shared" si="407"/>
        <v>0</v>
      </c>
      <c r="AK126" s="15">
        <f t="shared" si="408"/>
        <v>0</v>
      </c>
      <c r="AM126" s="15">
        <f t="shared" si="409"/>
        <v>0</v>
      </c>
      <c r="AN126" s="15">
        <f t="shared" si="410"/>
        <v>0</v>
      </c>
      <c r="AO126" s="15">
        <f t="shared" si="411"/>
        <v>0</v>
      </c>
      <c r="AP126" s="15">
        <f t="shared" si="412"/>
        <v>0</v>
      </c>
      <c r="AQ126" s="42"/>
      <c r="AU126" s="41"/>
      <c r="AV126" s="29"/>
      <c r="AW126" s="18">
        <f t="shared" si="413"/>
      </c>
      <c r="AX126" s="2">
        <f t="shared" si="414"/>
      </c>
      <c r="AY126" s="2">
        <f t="shared" si="415"/>
      </c>
      <c r="AZ126" s="12">
        <f t="shared" si="416"/>
      </c>
      <c r="BB126" s="4" t="str">
        <f t="shared" si="417"/>
        <v>0</v>
      </c>
      <c r="BC126" s="35" t="str">
        <f t="shared" si="418"/>
        <v>0</v>
      </c>
      <c r="BD126" s="15">
        <f t="shared" si="419"/>
      </c>
      <c r="BE126" s="17">
        <f t="shared" si="420"/>
      </c>
      <c r="BF126" s="17">
        <f t="shared" si="420"/>
      </c>
      <c r="BG126" s="17">
        <f t="shared" si="420"/>
      </c>
      <c r="BH126" s="19">
        <f t="shared" si="420"/>
      </c>
      <c r="BL126" s="15">
        <f t="shared" si="421"/>
        <v>0</v>
      </c>
      <c r="BM126" s="15">
        <f t="shared" si="422"/>
        <v>0</v>
      </c>
      <c r="BN126" s="15">
        <f t="shared" si="423"/>
        <v>0</v>
      </c>
      <c r="BO126" s="15">
        <f t="shared" si="424"/>
        <v>0</v>
      </c>
      <c r="BQ126" s="15">
        <f t="shared" si="425"/>
        <v>0</v>
      </c>
      <c r="BR126" s="15">
        <f t="shared" si="426"/>
        <v>0</v>
      </c>
      <c r="BS126" s="15">
        <f t="shared" si="427"/>
        <v>0</v>
      </c>
      <c r="BT126" s="15">
        <f t="shared" si="428"/>
        <v>0</v>
      </c>
      <c r="BV126" s="15">
        <f t="shared" si="429"/>
        <v>0</v>
      </c>
      <c r="BW126" s="15">
        <f t="shared" si="430"/>
        <v>0</v>
      </c>
      <c r="BX126" s="15">
        <f t="shared" si="431"/>
        <v>0</v>
      </c>
      <c r="BY126" s="15">
        <f t="shared" si="432"/>
        <v>0</v>
      </c>
      <c r="CA126" s="15">
        <f t="shared" si="433"/>
        <v>0</v>
      </c>
      <c r="CB126" s="15">
        <f t="shared" si="434"/>
        <v>0</v>
      </c>
      <c r="CC126" s="15">
        <f t="shared" si="435"/>
        <v>0</v>
      </c>
      <c r="CD126" s="15">
        <f t="shared" si="436"/>
        <v>0</v>
      </c>
      <c r="CF126" s="15">
        <f t="shared" si="437"/>
        <v>0</v>
      </c>
      <c r="CG126" s="15">
        <f t="shared" si="438"/>
        <v>0</v>
      </c>
      <c r="CH126" s="15">
        <f t="shared" si="439"/>
        <v>0</v>
      </c>
      <c r="CI126" s="15">
        <f t="shared" si="440"/>
        <v>0</v>
      </c>
      <c r="CJ126" s="42"/>
    </row>
    <row r="127" spans="2:88" s="15" customFormat="1" ht="13.5" thickBot="1">
      <c r="B127" s="41"/>
      <c r="C127" s="30"/>
      <c r="D127" s="20">
        <f t="shared" si="220"/>
      </c>
      <c r="E127" s="13">
        <f t="shared" si="386"/>
      </c>
      <c r="F127" s="13">
        <f t="shared" si="387"/>
      </c>
      <c r="G127" s="14">
        <f t="shared" si="388"/>
      </c>
      <c r="I127" s="5" t="str">
        <f t="shared" si="389"/>
        <v>0</v>
      </c>
      <c r="J127" s="36" t="str">
        <f t="shared" si="390"/>
        <v>0</v>
      </c>
      <c r="K127" s="15">
        <f t="shared" si="391"/>
      </c>
      <c r="L127" s="37">
        <f t="shared" si="392"/>
      </c>
      <c r="M127" s="37">
        <f t="shared" si="392"/>
      </c>
      <c r="N127" s="37">
        <f t="shared" si="392"/>
      </c>
      <c r="O127" s="22">
        <f t="shared" si="392"/>
      </c>
      <c r="S127" s="15">
        <f t="shared" si="393"/>
        <v>0</v>
      </c>
      <c r="T127" s="15">
        <f t="shared" si="394"/>
        <v>0</v>
      </c>
      <c r="U127" s="15">
        <f t="shared" si="395"/>
        <v>0</v>
      </c>
      <c r="V127" s="15">
        <f t="shared" si="396"/>
        <v>0</v>
      </c>
      <c r="X127" s="15">
        <f t="shared" si="397"/>
        <v>0</v>
      </c>
      <c r="Y127" s="15">
        <f t="shared" si="398"/>
        <v>0</v>
      </c>
      <c r="Z127" s="15">
        <f t="shared" si="399"/>
        <v>0</v>
      </c>
      <c r="AA127" s="15">
        <f t="shared" si="400"/>
        <v>0</v>
      </c>
      <c r="AC127" s="15">
        <f t="shared" si="401"/>
        <v>0</v>
      </c>
      <c r="AD127" s="15">
        <f t="shared" si="402"/>
        <v>0</v>
      </c>
      <c r="AE127" s="15">
        <f t="shared" si="403"/>
        <v>0</v>
      </c>
      <c r="AF127" s="15">
        <f t="shared" si="404"/>
        <v>0</v>
      </c>
      <c r="AH127" s="15">
        <f t="shared" si="405"/>
        <v>0</v>
      </c>
      <c r="AI127" s="15">
        <f t="shared" si="406"/>
        <v>0</v>
      </c>
      <c r="AJ127" s="15">
        <f t="shared" si="407"/>
        <v>0</v>
      </c>
      <c r="AK127" s="15">
        <f t="shared" si="408"/>
        <v>0</v>
      </c>
      <c r="AM127" s="15">
        <f t="shared" si="409"/>
        <v>0</v>
      </c>
      <c r="AN127" s="15">
        <f t="shared" si="410"/>
        <v>0</v>
      </c>
      <c r="AO127" s="15">
        <f t="shared" si="411"/>
        <v>0</v>
      </c>
      <c r="AP127" s="15">
        <f t="shared" si="412"/>
        <v>0</v>
      </c>
      <c r="AQ127" s="42"/>
      <c r="AU127" s="41"/>
      <c r="AV127" s="30"/>
      <c r="AW127" s="20">
        <f t="shared" si="413"/>
      </c>
      <c r="AX127" s="13">
        <f t="shared" si="414"/>
      </c>
      <c r="AY127" s="13">
        <f t="shared" si="415"/>
      </c>
      <c r="AZ127" s="14">
        <f t="shared" si="416"/>
      </c>
      <c r="BB127" s="5" t="str">
        <f t="shared" si="417"/>
        <v>0</v>
      </c>
      <c r="BC127" s="36" t="str">
        <f t="shared" si="418"/>
        <v>0</v>
      </c>
      <c r="BD127" s="15">
        <f t="shared" si="419"/>
      </c>
      <c r="BE127" s="37">
        <f t="shared" si="420"/>
      </c>
      <c r="BF127" s="37">
        <f t="shared" si="420"/>
      </c>
      <c r="BG127" s="37">
        <f t="shared" si="420"/>
      </c>
      <c r="BH127" s="22">
        <f t="shared" si="420"/>
      </c>
      <c r="BL127" s="15">
        <f t="shared" si="421"/>
        <v>0</v>
      </c>
      <c r="BM127" s="15">
        <f t="shared" si="422"/>
        <v>0</v>
      </c>
      <c r="BN127" s="15">
        <f t="shared" si="423"/>
        <v>0</v>
      </c>
      <c r="BO127" s="15">
        <f t="shared" si="424"/>
        <v>0</v>
      </c>
      <c r="BQ127" s="15">
        <f t="shared" si="425"/>
        <v>0</v>
      </c>
      <c r="BR127" s="15">
        <f t="shared" si="426"/>
        <v>0</v>
      </c>
      <c r="BS127" s="15">
        <f t="shared" si="427"/>
        <v>0</v>
      </c>
      <c r="BT127" s="15">
        <f t="shared" si="428"/>
        <v>0</v>
      </c>
      <c r="BV127" s="15">
        <f t="shared" si="429"/>
        <v>0</v>
      </c>
      <c r="BW127" s="15">
        <f t="shared" si="430"/>
        <v>0</v>
      </c>
      <c r="BX127" s="15">
        <f t="shared" si="431"/>
        <v>0</v>
      </c>
      <c r="BY127" s="15">
        <f t="shared" si="432"/>
        <v>0</v>
      </c>
      <c r="CA127" s="15">
        <f t="shared" si="433"/>
        <v>0</v>
      </c>
      <c r="CB127" s="15">
        <f t="shared" si="434"/>
        <v>0</v>
      </c>
      <c r="CC127" s="15">
        <f t="shared" si="435"/>
        <v>0</v>
      </c>
      <c r="CD127" s="15">
        <f t="shared" si="436"/>
        <v>0</v>
      </c>
      <c r="CF127" s="15">
        <f t="shared" si="437"/>
        <v>0</v>
      </c>
      <c r="CG127" s="15">
        <f t="shared" si="438"/>
        <v>0</v>
      </c>
      <c r="CH127" s="15">
        <f t="shared" si="439"/>
        <v>0</v>
      </c>
      <c r="CI127" s="15">
        <f t="shared" si="440"/>
        <v>0</v>
      </c>
      <c r="CJ127" s="42"/>
    </row>
    <row r="128" spans="2:88" s="15" customFormat="1" ht="12.75">
      <c r="B128" s="41"/>
      <c r="AQ128" s="42"/>
      <c r="AU128" s="41"/>
      <c r="CJ128" s="42"/>
    </row>
    <row r="129" spans="2:88" s="15" customFormat="1" ht="13.5" thickBot="1">
      <c r="B129" s="21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4"/>
      <c r="AU129" s="21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  <c r="BF129" s="43"/>
      <c r="BG129" s="43"/>
      <c r="BH129" s="43"/>
      <c r="BI129" s="43"/>
      <c r="BJ129" s="43"/>
      <c r="BK129" s="43"/>
      <c r="BL129" s="43"/>
      <c r="BM129" s="43"/>
      <c r="BN129" s="43"/>
      <c r="BO129" s="43"/>
      <c r="BP129" s="43"/>
      <c r="BQ129" s="43"/>
      <c r="BR129" s="43"/>
      <c r="BS129" s="43"/>
      <c r="BT129" s="43"/>
      <c r="BU129" s="43"/>
      <c r="BV129" s="43"/>
      <c r="BW129" s="43"/>
      <c r="BX129" s="43"/>
      <c r="BY129" s="43"/>
      <c r="BZ129" s="43"/>
      <c r="CA129" s="43"/>
      <c r="CB129" s="43"/>
      <c r="CC129" s="43"/>
      <c r="CD129" s="43"/>
      <c r="CE129" s="43"/>
      <c r="CF129" s="43"/>
      <c r="CG129" s="43"/>
      <c r="CH129" s="43"/>
      <c r="CI129" s="43"/>
      <c r="CJ129" s="44"/>
    </row>
    <row r="130" spans="2:88" s="15" customFormat="1" ht="12.75">
      <c r="B130" s="41"/>
      <c r="I130" s="39"/>
      <c r="J130" s="39"/>
      <c r="AQ130" s="42"/>
      <c r="AU130" s="38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  <c r="BF130" s="39"/>
      <c r="BG130" s="39"/>
      <c r="BH130" s="39"/>
      <c r="BI130" s="39"/>
      <c r="BJ130" s="39"/>
      <c r="BK130" s="39"/>
      <c r="BL130" s="39"/>
      <c r="BM130" s="39"/>
      <c r="BN130" s="39"/>
      <c r="BO130" s="39"/>
      <c r="BP130" s="39"/>
      <c r="BQ130" s="39"/>
      <c r="BR130" s="39"/>
      <c r="BS130" s="39"/>
      <c r="BT130" s="39"/>
      <c r="BU130" s="39"/>
      <c r="BV130" s="39"/>
      <c r="BW130" s="39"/>
      <c r="BX130" s="39"/>
      <c r="BY130" s="39"/>
      <c r="BZ130" s="39"/>
      <c r="CA130" s="39"/>
      <c r="CB130" s="39"/>
      <c r="CC130" s="39"/>
      <c r="CD130" s="39"/>
      <c r="CE130" s="39"/>
      <c r="CF130" s="39"/>
      <c r="CG130" s="39"/>
      <c r="CH130" s="39"/>
      <c r="CI130" s="39"/>
      <c r="CJ130" s="40"/>
    </row>
    <row r="131" spans="2:88" s="15" customFormat="1" ht="13.5" thickBot="1">
      <c r="B131" s="41"/>
      <c r="D131" s="31"/>
      <c r="E131" s="31"/>
      <c r="F131" s="31"/>
      <c r="G131" s="31"/>
      <c r="T131" s="15" t="s">
        <v>1</v>
      </c>
      <c r="Y131" s="15" t="s">
        <v>5</v>
      </c>
      <c r="AD131" s="15" t="s">
        <v>6</v>
      </c>
      <c r="AI131" s="15" t="s">
        <v>7</v>
      </c>
      <c r="AN131" s="15" t="s">
        <v>8</v>
      </c>
      <c r="AQ131" s="42"/>
      <c r="AU131" s="41"/>
      <c r="AW131" s="31"/>
      <c r="AX131" s="31"/>
      <c r="AY131" s="31"/>
      <c r="AZ131" s="31"/>
      <c r="BM131" s="15" t="s">
        <v>1</v>
      </c>
      <c r="BR131" s="15" t="s">
        <v>15</v>
      </c>
      <c r="BW131" s="15" t="s">
        <v>16</v>
      </c>
      <c r="CB131" s="15" t="s">
        <v>17</v>
      </c>
      <c r="CG131" s="15" t="s">
        <v>18</v>
      </c>
      <c r="CJ131" s="42"/>
    </row>
    <row r="132" spans="2:88" s="15" customFormat="1" ht="13.5" thickBot="1">
      <c r="B132" s="41"/>
      <c r="C132" s="26" t="s">
        <v>0</v>
      </c>
      <c r="D132" s="6" t="s">
        <v>9</v>
      </c>
      <c r="E132" s="7" t="s">
        <v>10</v>
      </c>
      <c r="F132" s="7" t="s">
        <v>10</v>
      </c>
      <c r="G132" s="8" t="s">
        <v>11</v>
      </c>
      <c r="AQ132" s="42"/>
      <c r="AU132" s="41"/>
      <c r="AV132" s="26" t="s">
        <v>0</v>
      </c>
      <c r="AW132" s="6" t="s">
        <v>9</v>
      </c>
      <c r="AX132" s="7" t="s">
        <v>10</v>
      </c>
      <c r="AY132" s="7" t="s">
        <v>10</v>
      </c>
      <c r="AZ132" s="8" t="s">
        <v>11</v>
      </c>
      <c r="CJ132" s="42"/>
    </row>
    <row r="133" spans="2:88" s="15" customFormat="1" ht="13.5" thickBot="1">
      <c r="B133" s="41"/>
      <c r="D133" s="23">
        <v>1</v>
      </c>
      <c r="E133" s="24">
        <v>2</v>
      </c>
      <c r="F133" s="24">
        <v>3</v>
      </c>
      <c r="G133" s="25">
        <v>4</v>
      </c>
      <c r="I133" s="26" t="s">
        <v>3</v>
      </c>
      <c r="J133" s="70" t="s">
        <v>4</v>
      </c>
      <c r="L133" s="23">
        <v>1</v>
      </c>
      <c r="M133" s="24">
        <v>2</v>
      </c>
      <c r="N133" s="24">
        <v>3</v>
      </c>
      <c r="O133" s="25">
        <v>4</v>
      </c>
      <c r="Q133" s="23" t="s">
        <v>12</v>
      </c>
      <c r="R133" s="25" t="s">
        <v>2</v>
      </c>
      <c r="AQ133" s="42"/>
      <c r="AU133" s="41"/>
      <c r="AW133" s="23">
        <v>1</v>
      </c>
      <c r="AX133" s="24">
        <v>2</v>
      </c>
      <c r="AY133" s="24">
        <v>3</v>
      </c>
      <c r="AZ133" s="25">
        <v>4</v>
      </c>
      <c r="BB133" s="32" t="s">
        <v>3</v>
      </c>
      <c r="BC133" s="33" t="s">
        <v>4</v>
      </c>
      <c r="BE133" s="23">
        <v>1</v>
      </c>
      <c r="BF133" s="24">
        <v>2</v>
      </c>
      <c r="BG133" s="24">
        <v>3</v>
      </c>
      <c r="BH133" s="25">
        <v>4</v>
      </c>
      <c r="BJ133" s="23" t="s">
        <v>12</v>
      </c>
      <c r="BK133" s="25" t="s">
        <v>2</v>
      </c>
      <c r="CJ133" s="42"/>
    </row>
    <row r="134" spans="2:88" s="15" customFormat="1" ht="13.5" thickBot="1">
      <c r="B134" s="41"/>
      <c r="C134" s="28"/>
      <c r="D134" s="16">
        <f aca="true" t="shared" si="441" ref="D134:D191">MID(C134,1,1)</f>
      </c>
      <c r="E134" s="10">
        <f aca="true" t="shared" si="442" ref="E134:E143">MID(C134,2,1)</f>
      </c>
      <c r="F134" s="10">
        <f aca="true" t="shared" si="443" ref="F134:F143">MID(C134,3,1)</f>
      </c>
      <c r="G134" s="11">
        <f aca="true" t="shared" si="444" ref="G134:G143">MID(C134,4,1)</f>
      </c>
      <c r="I134" s="19" t="str">
        <f aca="true" t="shared" si="445" ref="I134:I143">IF(LEN(C134)=4,SUM(S134:V134),"0")</f>
        <v>0</v>
      </c>
      <c r="J134" s="71" t="str">
        <f aca="true" t="shared" si="446" ref="J134:J143">IF(LEN(C134)=4,SUM(X134:AP134),"0")</f>
        <v>0</v>
      </c>
      <c r="K134" s="15">
        <f aca="true" t="shared" si="447" ref="K134:K143">IF(I134=4,"x","")</f>
      </c>
      <c r="L134" s="9">
        <f aca="true" t="shared" si="448" ref="L134:O143">IF(AND((LEN($C134)),$I134&gt;=L$133),"X",IF(AND((LEN($C134)),$J134&gt;=L$133-$I134),0,""))</f>
      </c>
      <c r="M134" s="9">
        <f t="shared" si="448"/>
      </c>
      <c r="N134" s="9">
        <f t="shared" si="448"/>
      </c>
      <c r="O134" s="3">
        <f t="shared" si="448"/>
      </c>
      <c r="Q134" s="37">
        <f>Q118+1</f>
        <v>9</v>
      </c>
      <c r="R134" s="46" t="str">
        <f>IF(ISNA(VLOOKUP(4,I134:K143,3,FALSE)),IF(COUNTA(C134:C143)=10,"Perdeu","A Adivinhar"),IF((VLOOKUP(4,I134:K143,3,FALSE)="x"),"Ganhou"))</f>
        <v>A Adivinhar</v>
      </c>
      <c r="S134" s="15">
        <f aca="true" t="shared" si="449" ref="S134:S143">IF(D$132=D134,1,0)</f>
        <v>0</v>
      </c>
      <c r="T134" s="15">
        <f aca="true" t="shared" si="450" ref="T134:T143">IF(E$132=E134,1,0)</f>
        <v>0</v>
      </c>
      <c r="U134" s="15">
        <f aca="true" t="shared" si="451" ref="U134:U143">IF(F$132=F134,1,0)</f>
        <v>0</v>
      </c>
      <c r="V134" s="15">
        <f aca="true" t="shared" si="452" ref="V134:V143">IF(G$132=G134,1,0)</f>
        <v>0</v>
      </c>
      <c r="X134" s="15">
        <f aca="true" t="shared" si="453" ref="X134:X143">IF($S134=0,IF($D134=D$132,1,0),0)</f>
        <v>0</v>
      </c>
      <c r="Y134" s="15">
        <f aca="true" t="shared" si="454" ref="Y134:Y143">IF(AND($S134=0,T134=0),IF($D134=E$132,IF(SUM($X134)=0,1,0),0),0)</f>
        <v>0</v>
      </c>
      <c r="Z134" s="15">
        <f aca="true" t="shared" si="455" ref="Z134:Z143">IF(AND($S134=0,U134=0),IF($D134=F$132,IF(SUM($X134:$Y134)=0,1,0),0),0)</f>
        <v>0</v>
      </c>
      <c r="AA134" s="15">
        <f aca="true" t="shared" si="456" ref="AA134:AA143">IF(AND($S134=0,V134=0),IF($D134=G$132,IF(SUM($X134:$Z134)=0,1,0),0),0)</f>
        <v>0</v>
      </c>
      <c r="AC134" s="15">
        <f aca="true" t="shared" si="457" ref="AC134:AC143">IF(AND($T134=0,S134=0),IF($E134=D$132,IF(X134=0,1,0),0),0)</f>
        <v>0</v>
      </c>
      <c r="AD134" s="15">
        <f aca="true" t="shared" si="458" ref="AD134:AD143">IF($T134=0,IF($E134=E$132,IF(Y134=0,IF(SUM(AC134)=0,1,0),0),0),0)</f>
        <v>0</v>
      </c>
      <c r="AE134" s="15">
        <f aca="true" t="shared" si="459" ref="AE134:AE143">IF(AND($T134=0,U134=0),IF($E134=F$132,IF(AND(Z134=0,SUM(AC134:AD134)=0),1,0),0),0)</f>
        <v>0</v>
      </c>
      <c r="AF134" s="15">
        <f aca="true" t="shared" si="460" ref="AF134:AF143">IF(AND($T134=0,U134=0),IF($E134=G$132,IF(AND(AA134=0,SUM(AC134:AE134)=0),1,0),0),0)</f>
        <v>0</v>
      </c>
      <c r="AH134" s="15">
        <f aca="true" t="shared" si="461" ref="AH134:AH143">IF(AND($U134=0,S134=0),IF($F134=D$132,IF(AND(X134=0,AC134=0),1,0),0),0)</f>
        <v>0</v>
      </c>
      <c r="AI134" s="15">
        <f aca="true" t="shared" si="462" ref="AI134:AI143">IF(AND($U134=0,T134=0),IF($F134=E$132,IF(AND(AND(Y134=0,AD134=0),SUM(AH134)=0),1,0),0),0)</f>
        <v>0</v>
      </c>
      <c r="AJ134" s="15">
        <f aca="true" t="shared" si="463" ref="AJ134:AJ143">IF($U134=0,IF($F134=F$132,IF(AND(AND(Z134=0,AE134=0),SUM(AH134:AI134)=0),1,0),0),0)</f>
        <v>0</v>
      </c>
      <c r="AK134" s="15">
        <f aca="true" t="shared" si="464" ref="AK134:AK143">IF(AND($U134=0,V134=0),IF($F134=G$132,IF(AND(AND(AA134=0,AF134=0),SUM(AH134:AJ134)=0),1,0),0),0)</f>
        <v>0</v>
      </c>
      <c r="AM134" s="15">
        <f aca="true" t="shared" si="465" ref="AM134:AM143">IF(AND($V134=0,S134=0),IF($G134=D$132,IF(AND(AND(X134=0,AC134=0),AH134=0),1,0),0),0)</f>
        <v>0</v>
      </c>
      <c r="AN134" s="15">
        <f aca="true" t="shared" si="466" ref="AN134:AN143">IF(AND($V134=0,T134=0),IF($G134=E$132,IF(AND(AND(AND(Y134=0,AD134=0),AI134=0),SUM(AM134)=0),1,0),0),0)</f>
        <v>0</v>
      </c>
      <c r="AO134" s="15">
        <f aca="true" t="shared" si="467" ref="AO134:AO143">IF(AND($V134=0,U134=0),IF($G134=F$132,IF(AND(AND(AND(Z134=0,AE134=0),AJ134=0),SUM(AM134:AN134)=0),1,0),0),0)</f>
        <v>0</v>
      </c>
      <c r="AP134" s="15">
        <f aca="true" t="shared" si="468" ref="AP134:AP143">IF($V134=0,IF($G134=G$132,IF(AND(AND(AND(AA134=0,AF134=0),AK134=0),SUM(AM134:AO134)=0),1,0),0),0)</f>
        <v>0</v>
      </c>
      <c r="AQ134" s="42"/>
      <c r="AU134" s="41"/>
      <c r="AV134" s="28"/>
      <c r="AW134" s="16">
        <f aca="true" t="shared" si="469" ref="AW134:AW143">MID(AV134,1,1)</f>
      </c>
      <c r="AX134" s="10">
        <f aca="true" t="shared" si="470" ref="AX134:AX143">MID(AV134,2,1)</f>
      </c>
      <c r="AY134" s="10">
        <f aca="true" t="shared" si="471" ref="AY134:AY143">MID(AV134,3,1)</f>
      </c>
      <c r="AZ134" s="11">
        <f aca="true" t="shared" si="472" ref="AZ134:AZ143">MID(AV134,4,1)</f>
      </c>
      <c r="BB134" s="3" t="str">
        <f aca="true" t="shared" si="473" ref="BB134:BB143">IF(LEN(AV134)&lt;4,"0",SUM(BL134:BO134))</f>
        <v>0</v>
      </c>
      <c r="BC134" s="34" t="str">
        <f aca="true" t="shared" si="474" ref="BC134:BC143">IF(LEN(AV134)&lt;4,"0",SUM(BQ134:CI134))</f>
        <v>0</v>
      </c>
      <c r="BD134" s="15">
        <f aca="true" t="shared" si="475" ref="BD134:BD143">IF(BB134=4,"x","")</f>
      </c>
      <c r="BE134" s="9">
        <f aca="true" t="shared" si="476" ref="BE134:BH143">IF(AND((LEN($AV134)),$BB134&gt;=BE$133),"X",IF(AND((LEN($AV134)),$BC134&gt;=BE$133-$BB134),0,""))</f>
      </c>
      <c r="BF134" s="9">
        <f t="shared" si="476"/>
      </c>
      <c r="BG134" s="9">
        <f t="shared" si="476"/>
      </c>
      <c r="BH134" s="3">
        <f t="shared" si="476"/>
      </c>
      <c r="BJ134" s="37">
        <f>BJ118+1</f>
        <v>9</v>
      </c>
      <c r="BK134" s="46" t="str">
        <f>IF(ISNA(VLOOKUP(4,BB134:BD143,3,FALSE)),IF(COUNTA(AV134:AV143)=10,"Perdeu","A Adivinhar"),IF((VLOOKUP(4,BB134:BD143,3,FALSE)="x"),"Ganhou"))</f>
        <v>A Adivinhar</v>
      </c>
      <c r="BL134" s="15">
        <f aca="true" t="shared" si="477" ref="BL134:BL143">IF(AW$132=AW134,1,0)</f>
        <v>0</v>
      </c>
      <c r="BM134" s="15">
        <f aca="true" t="shared" si="478" ref="BM134:BM143">IF(AX$132=AX134,1,0)</f>
        <v>0</v>
      </c>
      <c r="BN134" s="15">
        <f aca="true" t="shared" si="479" ref="BN134:BN143">IF(AY$132=AY134,1,0)</f>
        <v>0</v>
      </c>
      <c r="BO134" s="15">
        <f aca="true" t="shared" si="480" ref="BO134:BO143">IF(AZ$132=AZ134,1,0)</f>
        <v>0</v>
      </c>
      <c r="BQ134" s="15">
        <f aca="true" t="shared" si="481" ref="BQ134:BQ143">IF($BL134=0,0,0)</f>
        <v>0</v>
      </c>
      <c r="BR134" s="15">
        <f aca="true" t="shared" si="482" ref="BR134:BR143">IF(AND($BL134=0,BM134=0),IF($AW134=AX$132,IF(SUM($BQ134)=0,1,0),0),0)</f>
        <v>0</v>
      </c>
      <c r="BS134" s="15">
        <f aca="true" t="shared" si="483" ref="BS134:BS143">IF(AND($BL134=0,BN134=0),IF($AW134=AY$132,IF(SUM($BQ134:$BR134)=0,1,0),0),0)</f>
        <v>0</v>
      </c>
      <c r="BT134" s="15">
        <f aca="true" t="shared" si="484" ref="BT134:BT143">IF(AND($BL134=0,BO134=0),IF($AW134=AZ$132,IF(SUM($BQ134:$BS134)=0,1,0),0),0)</f>
        <v>0</v>
      </c>
      <c r="BV134" s="15">
        <f aca="true" t="shared" si="485" ref="BV134:BV143">IF(AND($BM134=0,BL134=0),IF($AX134=AW$132,IF(BQ134=0,1,0),0),0)</f>
        <v>0</v>
      </c>
      <c r="BW134" s="15">
        <f aca="true" t="shared" si="486" ref="BW134:BW143">IF($BM134=0,0,0)</f>
        <v>0</v>
      </c>
      <c r="BX134" s="15">
        <f aca="true" t="shared" si="487" ref="BX134:BX143">IF(AND($BM134=0,BN134=0),IF($AX134=AY$132,IF(AND(BS134=0,SUM(BV134:BW134)=0),1,0),0),0)</f>
        <v>0</v>
      </c>
      <c r="BY134" s="15">
        <f aca="true" t="shared" si="488" ref="BY134:BY143">IF(AND($BM134=0,BN134=0),IF($AX134=AZ$132,IF(AND(BT134=0,SUM(BV134:BX134)=0),1,0),0),0)</f>
        <v>0</v>
      </c>
      <c r="CA134" s="15">
        <f aca="true" t="shared" si="489" ref="CA134:CA143">IF(AND($BN134=0,BL134=0),IF($AY134=AW$132,IF(AND(BQ134=0,BV134=0),1,0),0),0)</f>
        <v>0</v>
      </c>
      <c r="CB134" s="15">
        <f aca="true" t="shared" si="490" ref="CB134:CB143">IF(AND($BN134=0,BM134=0),IF($AY134=AX$132,IF(AND(AND(BR134=0,BW134=0),SUM(CA134)=0),1,0),0),0)</f>
        <v>0</v>
      </c>
      <c r="CC134" s="15">
        <f aca="true" t="shared" si="491" ref="CC134:CC143">IF($BN134=0,0,0)</f>
        <v>0</v>
      </c>
      <c r="CD134" s="15">
        <f aca="true" t="shared" si="492" ref="CD134:CD143">IF(AND($BN134=0,BO134=0),IF($AY134=AZ$132,IF(AND(AND(BT134=0,BY134=0),SUM(CA134:CC134)=0),1,0),0),0)</f>
        <v>0</v>
      </c>
      <c r="CF134" s="15">
        <f aca="true" t="shared" si="493" ref="CF134:CF143">IF(AND($BO134=0,BL134=0),IF($AZ134=AW$132,IF(AND(AND(BQ134=0,BV134=0),CA134=0),1,0),0),0)</f>
        <v>0</v>
      </c>
      <c r="CG134" s="15">
        <f aca="true" t="shared" si="494" ref="CG134:CG143">IF(AND($BO134=0,BM134=0),IF($AZ134=AX$132,IF(AND(AND(AND(BR134=0,BW134=0),CB134=0),SUM(CF134)=0),1,0),0),0)</f>
        <v>0</v>
      </c>
      <c r="CH134" s="15">
        <f aca="true" t="shared" si="495" ref="CH134:CH143">IF(AND($BO134=0,BN134=0),IF($AZ134=AY$132,IF(AND(AND(AND(BS134=0,BX134=0),CC134=0),SUM(CF134:CG134)=0),1,0),0),0)</f>
        <v>0</v>
      </c>
      <c r="CI134" s="15">
        <f aca="true" t="shared" si="496" ref="CI134:CI143">IF($BO134=0,0,0)</f>
        <v>0</v>
      </c>
      <c r="CJ134" s="42"/>
    </row>
    <row r="135" spans="2:88" s="15" customFormat="1" ht="13.5" thickBot="1">
      <c r="B135" s="41"/>
      <c r="C135" s="29"/>
      <c r="D135" s="18">
        <f t="shared" si="441"/>
      </c>
      <c r="E135" s="2">
        <f t="shared" si="442"/>
      </c>
      <c r="F135" s="2">
        <f t="shared" si="443"/>
      </c>
      <c r="G135" s="12">
        <f t="shared" si="444"/>
      </c>
      <c r="I135" s="4" t="str">
        <f t="shared" si="445"/>
        <v>0</v>
      </c>
      <c r="J135" s="35" t="str">
        <f t="shared" si="446"/>
        <v>0</v>
      </c>
      <c r="K135" s="15">
        <f t="shared" si="447"/>
      </c>
      <c r="L135" s="17">
        <f t="shared" si="448"/>
      </c>
      <c r="M135" s="17">
        <f t="shared" si="448"/>
      </c>
      <c r="N135" s="17">
        <f t="shared" si="448"/>
      </c>
      <c r="O135" s="19">
        <f t="shared" si="448"/>
      </c>
      <c r="R135" s="26" t="s">
        <v>21</v>
      </c>
      <c r="S135" s="15">
        <f t="shared" si="449"/>
        <v>0</v>
      </c>
      <c r="T135" s="15">
        <f t="shared" si="450"/>
        <v>0</v>
      </c>
      <c r="U135" s="15">
        <f t="shared" si="451"/>
        <v>0</v>
      </c>
      <c r="V135" s="15">
        <f t="shared" si="452"/>
        <v>0</v>
      </c>
      <c r="X135" s="15">
        <f t="shared" si="453"/>
        <v>0</v>
      </c>
      <c r="Y135" s="15">
        <f t="shared" si="454"/>
        <v>0</v>
      </c>
      <c r="Z135" s="15">
        <f t="shared" si="455"/>
        <v>0</v>
      </c>
      <c r="AA135" s="15">
        <f t="shared" si="456"/>
        <v>0</v>
      </c>
      <c r="AC135" s="15">
        <f t="shared" si="457"/>
        <v>0</v>
      </c>
      <c r="AD135" s="15">
        <f t="shared" si="458"/>
        <v>0</v>
      </c>
      <c r="AE135" s="15">
        <f t="shared" si="459"/>
        <v>0</v>
      </c>
      <c r="AF135" s="15">
        <f t="shared" si="460"/>
        <v>0</v>
      </c>
      <c r="AH135" s="15">
        <f t="shared" si="461"/>
        <v>0</v>
      </c>
      <c r="AI135" s="15">
        <f t="shared" si="462"/>
        <v>0</v>
      </c>
      <c r="AJ135" s="15">
        <f t="shared" si="463"/>
        <v>0</v>
      </c>
      <c r="AK135" s="15">
        <f t="shared" si="464"/>
        <v>0</v>
      </c>
      <c r="AM135" s="15">
        <f t="shared" si="465"/>
        <v>0</v>
      </c>
      <c r="AN135" s="15">
        <f t="shared" si="466"/>
        <v>0</v>
      </c>
      <c r="AO135" s="15">
        <f t="shared" si="467"/>
        <v>0</v>
      </c>
      <c r="AP135" s="15">
        <f t="shared" si="468"/>
        <v>0</v>
      </c>
      <c r="AQ135" s="42"/>
      <c r="AU135" s="41"/>
      <c r="AV135" s="29"/>
      <c r="AW135" s="18">
        <f t="shared" si="469"/>
      </c>
      <c r="AX135" s="2">
        <f t="shared" si="470"/>
      </c>
      <c r="AY135" s="2">
        <f t="shared" si="471"/>
      </c>
      <c r="AZ135" s="12">
        <f t="shared" si="472"/>
      </c>
      <c r="BB135" s="4" t="str">
        <f t="shared" si="473"/>
        <v>0</v>
      </c>
      <c r="BC135" s="35" t="str">
        <f t="shared" si="474"/>
        <v>0</v>
      </c>
      <c r="BD135" s="15">
        <f t="shared" si="475"/>
      </c>
      <c r="BE135" s="17">
        <f t="shared" si="476"/>
      </c>
      <c r="BF135" s="17">
        <f t="shared" si="476"/>
      </c>
      <c r="BG135" s="17">
        <f t="shared" si="476"/>
      </c>
      <c r="BH135" s="19">
        <f t="shared" si="476"/>
      </c>
      <c r="BK135" s="26" t="s">
        <v>21</v>
      </c>
      <c r="BL135" s="15">
        <f t="shared" si="477"/>
        <v>0</v>
      </c>
      <c r="BM135" s="15">
        <f t="shared" si="478"/>
        <v>0</v>
      </c>
      <c r="BN135" s="15">
        <f t="shared" si="479"/>
        <v>0</v>
      </c>
      <c r="BO135" s="15">
        <f t="shared" si="480"/>
        <v>0</v>
      </c>
      <c r="BQ135" s="15">
        <f t="shared" si="481"/>
        <v>0</v>
      </c>
      <c r="BR135" s="15">
        <f t="shared" si="482"/>
        <v>0</v>
      </c>
      <c r="BS135" s="15">
        <f t="shared" si="483"/>
        <v>0</v>
      </c>
      <c r="BT135" s="15">
        <f t="shared" si="484"/>
        <v>0</v>
      </c>
      <c r="BV135" s="15">
        <f t="shared" si="485"/>
        <v>0</v>
      </c>
      <c r="BW135" s="15">
        <f t="shared" si="486"/>
        <v>0</v>
      </c>
      <c r="BX135" s="15">
        <f t="shared" si="487"/>
        <v>0</v>
      </c>
      <c r="BY135" s="15">
        <f t="shared" si="488"/>
        <v>0</v>
      </c>
      <c r="CA135" s="15">
        <f t="shared" si="489"/>
        <v>0</v>
      </c>
      <c r="CB135" s="15">
        <f t="shared" si="490"/>
        <v>0</v>
      </c>
      <c r="CC135" s="15">
        <f t="shared" si="491"/>
        <v>0</v>
      </c>
      <c r="CD135" s="15">
        <f t="shared" si="492"/>
        <v>0</v>
      </c>
      <c r="CF135" s="15">
        <f t="shared" si="493"/>
        <v>0</v>
      </c>
      <c r="CG135" s="15">
        <f t="shared" si="494"/>
        <v>0</v>
      </c>
      <c r="CH135" s="15">
        <f t="shared" si="495"/>
        <v>0</v>
      </c>
      <c r="CI135" s="15">
        <f t="shared" si="496"/>
        <v>0</v>
      </c>
      <c r="CJ135" s="42"/>
    </row>
    <row r="136" spans="2:88" s="15" customFormat="1" ht="13.5" thickBot="1">
      <c r="B136" s="41"/>
      <c r="C136" s="29"/>
      <c r="D136" s="18">
        <f t="shared" si="441"/>
      </c>
      <c r="E136" s="2">
        <f t="shared" si="442"/>
      </c>
      <c r="F136" s="2">
        <f t="shared" si="443"/>
      </c>
      <c r="G136" s="12">
        <f t="shared" si="444"/>
      </c>
      <c r="I136" s="4" t="str">
        <f t="shared" si="445"/>
        <v>0</v>
      </c>
      <c r="J136" s="35" t="str">
        <f t="shared" si="446"/>
        <v>0</v>
      </c>
      <c r="K136" s="15">
        <f t="shared" si="447"/>
      </c>
      <c r="L136" s="17">
        <f t="shared" si="448"/>
      </c>
      <c r="M136" s="17">
        <f t="shared" si="448"/>
      </c>
      <c r="N136" s="17">
        <f t="shared" si="448"/>
      </c>
      <c r="O136" s="19">
        <f t="shared" si="448"/>
      </c>
      <c r="R136" s="22" t="str">
        <f>'Tabuleiros de Jogo'!AS$6</f>
        <v>Alex</v>
      </c>
      <c r="S136" s="15">
        <f t="shared" si="449"/>
        <v>0</v>
      </c>
      <c r="T136" s="15">
        <f t="shared" si="450"/>
        <v>0</v>
      </c>
      <c r="U136" s="15">
        <f t="shared" si="451"/>
        <v>0</v>
      </c>
      <c r="V136" s="15">
        <f t="shared" si="452"/>
        <v>0</v>
      </c>
      <c r="X136" s="15">
        <f t="shared" si="453"/>
        <v>0</v>
      </c>
      <c r="Y136" s="15">
        <f t="shared" si="454"/>
        <v>0</v>
      </c>
      <c r="Z136" s="15">
        <f t="shared" si="455"/>
        <v>0</v>
      </c>
      <c r="AA136" s="15">
        <f t="shared" si="456"/>
        <v>0</v>
      </c>
      <c r="AC136" s="15">
        <f t="shared" si="457"/>
        <v>0</v>
      </c>
      <c r="AD136" s="15">
        <f t="shared" si="458"/>
        <v>0</v>
      </c>
      <c r="AE136" s="15">
        <f t="shared" si="459"/>
        <v>0</v>
      </c>
      <c r="AF136" s="15">
        <f t="shared" si="460"/>
        <v>0</v>
      </c>
      <c r="AH136" s="15">
        <f t="shared" si="461"/>
        <v>0</v>
      </c>
      <c r="AI136" s="15">
        <f t="shared" si="462"/>
        <v>0</v>
      </c>
      <c r="AJ136" s="15">
        <f t="shared" si="463"/>
        <v>0</v>
      </c>
      <c r="AK136" s="15">
        <f t="shared" si="464"/>
        <v>0</v>
      </c>
      <c r="AM136" s="15">
        <f t="shared" si="465"/>
        <v>0</v>
      </c>
      <c r="AN136" s="15">
        <f t="shared" si="466"/>
        <v>0</v>
      </c>
      <c r="AO136" s="15">
        <f t="shared" si="467"/>
        <v>0</v>
      </c>
      <c r="AP136" s="15">
        <f t="shared" si="468"/>
        <v>0</v>
      </c>
      <c r="AQ136" s="42"/>
      <c r="AU136" s="41"/>
      <c r="AV136" s="29"/>
      <c r="AW136" s="18">
        <f t="shared" si="469"/>
      </c>
      <c r="AX136" s="2">
        <f t="shared" si="470"/>
      </c>
      <c r="AY136" s="2">
        <f t="shared" si="471"/>
      </c>
      <c r="AZ136" s="12">
        <f t="shared" si="472"/>
      </c>
      <c r="BB136" s="4" t="str">
        <f t="shared" si="473"/>
        <v>0</v>
      </c>
      <c r="BC136" s="35" t="str">
        <f t="shared" si="474"/>
        <v>0</v>
      </c>
      <c r="BD136" s="15">
        <f t="shared" si="475"/>
      </c>
      <c r="BE136" s="17">
        <f t="shared" si="476"/>
      </c>
      <c r="BF136" s="17">
        <f t="shared" si="476"/>
      </c>
      <c r="BG136" s="17">
        <f t="shared" si="476"/>
      </c>
      <c r="BH136" s="19">
        <f t="shared" si="476"/>
      </c>
      <c r="BK136" s="51" t="str">
        <f>'Tabuleiros de Jogo'!AS$8</f>
        <v>Filipe</v>
      </c>
      <c r="BL136" s="15">
        <f t="shared" si="477"/>
        <v>0</v>
      </c>
      <c r="BM136" s="15">
        <f t="shared" si="478"/>
        <v>0</v>
      </c>
      <c r="BN136" s="15">
        <f t="shared" si="479"/>
        <v>0</v>
      </c>
      <c r="BO136" s="15">
        <f t="shared" si="480"/>
        <v>0</v>
      </c>
      <c r="BQ136" s="15">
        <f t="shared" si="481"/>
        <v>0</v>
      </c>
      <c r="BR136" s="15">
        <f t="shared" si="482"/>
        <v>0</v>
      </c>
      <c r="BS136" s="15">
        <f t="shared" si="483"/>
        <v>0</v>
      </c>
      <c r="BT136" s="15">
        <f t="shared" si="484"/>
        <v>0</v>
      </c>
      <c r="BV136" s="15">
        <f t="shared" si="485"/>
        <v>0</v>
      </c>
      <c r="BW136" s="15">
        <f t="shared" si="486"/>
        <v>0</v>
      </c>
      <c r="BX136" s="15">
        <f t="shared" si="487"/>
        <v>0</v>
      </c>
      <c r="BY136" s="15">
        <f t="shared" si="488"/>
        <v>0</v>
      </c>
      <c r="CA136" s="15">
        <f t="shared" si="489"/>
        <v>0</v>
      </c>
      <c r="CB136" s="15">
        <f t="shared" si="490"/>
        <v>0</v>
      </c>
      <c r="CC136" s="15">
        <f t="shared" si="491"/>
        <v>0</v>
      </c>
      <c r="CD136" s="15">
        <f t="shared" si="492"/>
        <v>0</v>
      </c>
      <c r="CF136" s="15">
        <f t="shared" si="493"/>
        <v>0</v>
      </c>
      <c r="CG136" s="15">
        <f t="shared" si="494"/>
        <v>0</v>
      </c>
      <c r="CH136" s="15">
        <f t="shared" si="495"/>
        <v>0</v>
      </c>
      <c r="CI136" s="15">
        <f t="shared" si="496"/>
        <v>0</v>
      </c>
      <c r="CJ136" s="42"/>
    </row>
    <row r="137" spans="2:88" s="15" customFormat="1" ht="12.75">
      <c r="B137" s="41"/>
      <c r="C137" s="29"/>
      <c r="D137" s="18">
        <f t="shared" si="441"/>
      </c>
      <c r="E137" s="2">
        <f t="shared" si="442"/>
      </c>
      <c r="F137" s="2">
        <f t="shared" si="443"/>
      </c>
      <c r="G137" s="12">
        <f t="shared" si="444"/>
      </c>
      <c r="I137" s="4" t="str">
        <f t="shared" si="445"/>
        <v>0</v>
      </c>
      <c r="J137" s="35" t="str">
        <f t="shared" si="446"/>
        <v>0</v>
      </c>
      <c r="K137" s="15">
        <f t="shared" si="447"/>
      </c>
      <c r="L137" s="17">
        <f t="shared" si="448"/>
      </c>
      <c r="M137" s="17">
        <f t="shared" si="448"/>
      </c>
      <c r="N137" s="17">
        <f t="shared" si="448"/>
      </c>
      <c r="O137" s="19">
        <f t="shared" si="448"/>
      </c>
      <c r="S137" s="15">
        <f t="shared" si="449"/>
        <v>0</v>
      </c>
      <c r="T137" s="15">
        <f t="shared" si="450"/>
        <v>0</v>
      </c>
      <c r="U137" s="15">
        <f t="shared" si="451"/>
        <v>0</v>
      </c>
      <c r="V137" s="15">
        <f t="shared" si="452"/>
        <v>0</v>
      </c>
      <c r="X137" s="15">
        <f t="shared" si="453"/>
        <v>0</v>
      </c>
      <c r="Y137" s="15">
        <f t="shared" si="454"/>
        <v>0</v>
      </c>
      <c r="Z137" s="15">
        <f t="shared" si="455"/>
        <v>0</v>
      </c>
      <c r="AA137" s="15">
        <f t="shared" si="456"/>
        <v>0</v>
      </c>
      <c r="AC137" s="15">
        <f t="shared" si="457"/>
        <v>0</v>
      </c>
      <c r="AD137" s="15">
        <f t="shared" si="458"/>
        <v>0</v>
      </c>
      <c r="AE137" s="15">
        <f t="shared" si="459"/>
        <v>0</v>
      </c>
      <c r="AF137" s="15">
        <f t="shared" si="460"/>
        <v>0</v>
      </c>
      <c r="AH137" s="15">
        <f t="shared" si="461"/>
        <v>0</v>
      </c>
      <c r="AI137" s="15">
        <f t="shared" si="462"/>
        <v>0</v>
      </c>
      <c r="AJ137" s="15">
        <f t="shared" si="463"/>
        <v>0</v>
      </c>
      <c r="AK137" s="15">
        <f t="shared" si="464"/>
        <v>0</v>
      </c>
      <c r="AM137" s="15">
        <f t="shared" si="465"/>
        <v>0</v>
      </c>
      <c r="AN137" s="15">
        <f t="shared" si="466"/>
        <v>0</v>
      </c>
      <c r="AO137" s="15">
        <f t="shared" si="467"/>
        <v>0</v>
      </c>
      <c r="AP137" s="15">
        <f t="shared" si="468"/>
        <v>0</v>
      </c>
      <c r="AQ137" s="42"/>
      <c r="AU137" s="41"/>
      <c r="AV137" s="29"/>
      <c r="AW137" s="18">
        <f t="shared" si="469"/>
      </c>
      <c r="AX137" s="2">
        <f t="shared" si="470"/>
      </c>
      <c r="AY137" s="2">
        <f t="shared" si="471"/>
      </c>
      <c r="AZ137" s="12">
        <f t="shared" si="472"/>
      </c>
      <c r="BB137" s="4" t="str">
        <f t="shared" si="473"/>
        <v>0</v>
      </c>
      <c r="BC137" s="35" t="str">
        <f t="shared" si="474"/>
        <v>0</v>
      </c>
      <c r="BD137" s="15">
        <f t="shared" si="475"/>
      </c>
      <c r="BE137" s="17">
        <f t="shared" si="476"/>
      </c>
      <c r="BF137" s="17">
        <f t="shared" si="476"/>
      </c>
      <c r="BG137" s="17">
        <f t="shared" si="476"/>
      </c>
      <c r="BH137" s="19">
        <f t="shared" si="476"/>
      </c>
      <c r="BL137" s="15">
        <f t="shared" si="477"/>
        <v>0</v>
      </c>
      <c r="BM137" s="15">
        <f t="shared" si="478"/>
        <v>0</v>
      </c>
      <c r="BN137" s="15">
        <f t="shared" si="479"/>
        <v>0</v>
      </c>
      <c r="BO137" s="15">
        <f t="shared" si="480"/>
        <v>0</v>
      </c>
      <c r="BQ137" s="15">
        <f t="shared" si="481"/>
        <v>0</v>
      </c>
      <c r="BR137" s="15">
        <f t="shared" si="482"/>
        <v>0</v>
      </c>
      <c r="BS137" s="15">
        <f t="shared" si="483"/>
        <v>0</v>
      </c>
      <c r="BT137" s="15">
        <f t="shared" si="484"/>
        <v>0</v>
      </c>
      <c r="BV137" s="15">
        <f t="shared" si="485"/>
        <v>0</v>
      </c>
      <c r="BW137" s="15">
        <f t="shared" si="486"/>
        <v>0</v>
      </c>
      <c r="BX137" s="15">
        <f t="shared" si="487"/>
        <v>0</v>
      </c>
      <c r="BY137" s="15">
        <f t="shared" si="488"/>
        <v>0</v>
      </c>
      <c r="CA137" s="15">
        <f t="shared" si="489"/>
        <v>0</v>
      </c>
      <c r="CB137" s="15">
        <f t="shared" si="490"/>
        <v>0</v>
      </c>
      <c r="CC137" s="15">
        <f t="shared" si="491"/>
        <v>0</v>
      </c>
      <c r="CD137" s="15">
        <f t="shared" si="492"/>
        <v>0</v>
      </c>
      <c r="CF137" s="15">
        <f t="shared" si="493"/>
        <v>0</v>
      </c>
      <c r="CG137" s="15">
        <f t="shared" si="494"/>
        <v>0</v>
      </c>
      <c r="CH137" s="15">
        <f t="shared" si="495"/>
        <v>0</v>
      </c>
      <c r="CI137" s="15">
        <f t="shared" si="496"/>
        <v>0</v>
      </c>
      <c r="CJ137" s="42"/>
    </row>
    <row r="138" spans="2:88" s="15" customFormat="1" ht="12.75">
      <c r="B138" s="41"/>
      <c r="C138" s="29"/>
      <c r="D138" s="18">
        <f t="shared" si="441"/>
      </c>
      <c r="E138" s="2">
        <f t="shared" si="442"/>
      </c>
      <c r="F138" s="2">
        <f t="shared" si="443"/>
      </c>
      <c r="G138" s="12">
        <f t="shared" si="444"/>
      </c>
      <c r="I138" s="4" t="str">
        <f t="shared" si="445"/>
        <v>0</v>
      </c>
      <c r="J138" s="35" t="str">
        <f t="shared" si="446"/>
        <v>0</v>
      </c>
      <c r="K138" s="15">
        <f t="shared" si="447"/>
      </c>
      <c r="L138" s="17">
        <f t="shared" si="448"/>
      </c>
      <c r="M138" s="17">
        <f t="shared" si="448"/>
      </c>
      <c r="N138" s="17">
        <f t="shared" si="448"/>
      </c>
      <c r="O138" s="19">
        <f t="shared" si="448"/>
      </c>
      <c r="S138" s="15">
        <f t="shared" si="449"/>
        <v>0</v>
      </c>
      <c r="T138" s="15">
        <f t="shared" si="450"/>
        <v>0</v>
      </c>
      <c r="U138" s="15">
        <f t="shared" si="451"/>
        <v>0</v>
      </c>
      <c r="V138" s="15">
        <f t="shared" si="452"/>
        <v>0</v>
      </c>
      <c r="X138" s="15">
        <f t="shared" si="453"/>
        <v>0</v>
      </c>
      <c r="Y138" s="15">
        <f t="shared" si="454"/>
        <v>0</v>
      </c>
      <c r="Z138" s="15">
        <f t="shared" si="455"/>
        <v>0</v>
      </c>
      <c r="AA138" s="15">
        <f t="shared" si="456"/>
        <v>0</v>
      </c>
      <c r="AC138" s="15">
        <f t="shared" si="457"/>
        <v>0</v>
      </c>
      <c r="AD138" s="15">
        <f t="shared" si="458"/>
        <v>0</v>
      </c>
      <c r="AE138" s="15">
        <f t="shared" si="459"/>
        <v>0</v>
      </c>
      <c r="AF138" s="15">
        <f t="shared" si="460"/>
        <v>0</v>
      </c>
      <c r="AH138" s="15">
        <f t="shared" si="461"/>
        <v>0</v>
      </c>
      <c r="AI138" s="15">
        <f t="shared" si="462"/>
        <v>0</v>
      </c>
      <c r="AJ138" s="15">
        <f t="shared" si="463"/>
        <v>0</v>
      </c>
      <c r="AK138" s="15">
        <f t="shared" si="464"/>
        <v>0</v>
      </c>
      <c r="AM138" s="15">
        <f t="shared" si="465"/>
        <v>0</v>
      </c>
      <c r="AN138" s="15">
        <f t="shared" si="466"/>
        <v>0</v>
      </c>
      <c r="AO138" s="15">
        <f t="shared" si="467"/>
        <v>0</v>
      </c>
      <c r="AP138" s="15">
        <f t="shared" si="468"/>
        <v>0</v>
      </c>
      <c r="AQ138" s="42"/>
      <c r="AU138" s="41"/>
      <c r="AV138" s="29"/>
      <c r="AW138" s="18">
        <f t="shared" si="469"/>
      </c>
      <c r="AX138" s="2">
        <f t="shared" si="470"/>
      </c>
      <c r="AY138" s="2">
        <f t="shared" si="471"/>
      </c>
      <c r="AZ138" s="12">
        <f t="shared" si="472"/>
      </c>
      <c r="BB138" s="4" t="str">
        <f t="shared" si="473"/>
        <v>0</v>
      </c>
      <c r="BC138" s="35" t="str">
        <f t="shared" si="474"/>
        <v>0</v>
      </c>
      <c r="BD138" s="15">
        <f t="shared" si="475"/>
      </c>
      <c r="BE138" s="17">
        <f t="shared" si="476"/>
      </c>
      <c r="BF138" s="17">
        <f t="shared" si="476"/>
      </c>
      <c r="BG138" s="17">
        <f t="shared" si="476"/>
      </c>
      <c r="BH138" s="19">
        <f t="shared" si="476"/>
      </c>
      <c r="BL138" s="15">
        <f t="shared" si="477"/>
        <v>0</v>
      </c>
      <c r="BM138" s="15">
        <f t="shared" si="478"/>
        <v>0</v>
      </c>
      <c r="BN138" s="15">
        <f t="shared" si="479"/>
        <v>0</v>
      </c>
      <c r="BO138" s="15">
        <f t="shared" si="480"/>
        <v>0</v>
      </c>
      <c r="BQ138" s="15">
        <f t="shared" si="481"/>
        <v>0</v>
      </c>
      <c r="BR138" s="15">
        <f t="shared" si="482"/>
        <v>0</v>
      </c>
      <c r="BS138" s="15">
        <f t="shared" si="483"/>
        <v>0</v>
      </c>
      <c r="BT138" s="15">
        <f t="shared" si="484"/>
        <v>0</v>
      </c>
      <c r="BV138" s="15">
        <f t="shared" si="485"/>
        <v>0</v>
      </c>
      <c r="BW138" s="15">
        <f t="shared" si="486"/>
        <v>0</v>
      </c>
      <c r="BX138" s="15">
        <f t="shared" si="487"/>
        <v>0</v>
      </c>
      <c r="BY138" s="15">
        <f t="shared" si="488"/>
        <v>0</v>
      </c>
      <c r="CA138" s="15">
        <f t="shared" si="489"/>
        <v>0</v>
      </c>
      <c r="CB138" s="15">
        <f t="shared" si="490"/>
        <v>0</v>
      </c>
      <c r="CC138" s="15">
        <f t="shared" si="491"/>
        <v>0</v>
      </c>
      <c r="CD138" s="15">
        <f t="shared" si="492"/>
        <v>0</v>
      </c>
      <c r="CF138" s="15">
        <f t="shared" si="493"/>
        <v>0</v>
      </c>
      <c r="CG138" s="15">
        <f t="shared" si="494"/>
        <v>0</v>
      </c>
      <c r="CH138" s="15">
        <f t="shared" si="495"/>
        <v>0</v>
      </c>
      <c r="CI138" s="15">
        <f t="shared" si="496"/>
        <v>0</v>
      </c>
      <c r="CJ138" s="42"/>
    </row>
    <row r="139" spans="2:88" s="15" customFormat="1" ht="12.75">
      <c r="B139" s="41"/>
      <c r="C139" s="29"/>
      <c r="D139" s="18">
        <f t="shared" si="441"/>
      </c>
      <c r="E139" s="2">
        <f t="shared" si="442"/>
      </c>
      <c r="F139" s="2">
        <f t="shared" si="443"/>
      </c>
      <c r="G139" s="12">
        <f t="shared" si="444"/>
      </c>
      <c r="I139" s="4" t="str">
        <f t="shared" si="445"/>
        <v>0</v>
      </c>
      <c r="J139" s="35" t="str">
        <f t="shared" si="446"/>
        <v>0</v>
      </c>
      <c r="K139" s="15">
        <f t="shared" si="447"/>
      </c>
      <c r="L139" s="17">
        <f t="shared" si="448"/>
      </c>
      <c r="M139" s="17">
        <f t="shared" si="448"/>
      </c>
      <c r="N139" s="17">
        <f t="shared" si="448"/>
      </c>
      <c r="O139" s="19">
        <f t="shared" si="448"/>
      </c>
      <c r="S139" s="15">
        <f t="shared" si="449"/>
        <v>0</v>
      </c>
      <c r="T139" s="15">
        <f t="shared" si="450"/>
        <v>0</v>
      </c>
      <c r="U139" s="15">
        <f t="shared" si="451"/>
        <v>0</v>
      </c>
      <c r="V139" s="15">
        <f t="shared" si="452"/>
        <v>0</v>
      </c>
      <c r="X139" s="15">
        <f t="shared" si="453"/>
        <v>0</v>
      </c>
      <c r="Y139" s="15">
        <f t="shared" si="454"/>
        <v>0</v>
      </c>
      <c r="Z139" s="15">
        <f t="shared" si="455"/>
        <v>0</v>
      </c>
      <c r="AA139" s="15">
        <f t="shared" si="456"/>
        <v>0</v>
      </c>
      <c r="AC139" s="15">
        <f t="shared" si="457"/>
        <v>0</v>
      </c>
      <c r="AD139" s="15">
        <f t="shared" si="458"/>
        <v>0</v>
      </c>
      <c r="AE139" s="15">
        <f t="shared" si="459"/>
        <v>0</v>
      </c>
      <c r="AF139" s="15">
        <f t="shared" si="460"/>
        <v>0</v>
      </c>
      <c r="AH139" s="15">
        <f t="shared" si="461"/>
        <v>0</v>
      </c>
      <c r="AI139" s="15">
        <f t="shared" si="462"/>
        <v>0</v>
      </c>
      <c r="AJ139" s="15">
        <f t="shared" si="463"/>
        <v>0</v>
      </c>
      <c r="AK139" s="15">
        <f t="shared" si="464"/>
        <v>0</v>
      </c>
      <c r="AM139" s="15">
        <f t="shared" si="465"/>
        <v>0</v>
      </c>
      <c r="AN139" s="15">
        <f t="shared" si="466"/>
        <v>0</v>
      </c>
      <c r="AO139" s="15">
        <f t="shared" si="467"/>
        <v>0</v>
      </c>
      <c r="AP139" s="15">
        <f t="shared" si="468"/>
        <v>0</v>
      </c>
      <c r="AQ139" s="42"/>
      <c r="AU139" s="41"/>
      <c r="AV139" s="29"/>
      <c r="AW139" s="18">
        <f t="shared" si="469"/>
      </c>
      <c r="AX139" s="2">
        <f t="shared" si="470"/>
      </c>
      <c r="AY139" s="2">
        <f t="shared" si="471"/>
      </c>
      <c r="AZ139" s="12">
        <f t="shared" si="472"/>
      </c>
      <c r="BB139" s="4" t="str">
        <f t="shared" si="473"/>
        <v>0</v>
      </c>
      <c r="BC139" s="35" t="str">
        <f t="shared" si="474"/>
        <v>0</v>
      </c>
      <c r="BD139" s="15">
        <f t="shared" si="475"/>
      </c>
      <c r="BE139" s="17">
        <f t="shared" si="476"/>
      </c>
      <c r="BF139" s="17">
        <f t="shared" si="476"/>
      </c>
      <c r="BG139" s="17">
        <f t="shared" si="476"/>
      </c>
      <c r="BH139" s="19">
        <f t="shared" si="476"/>
      </c>
      <c r="BL139" s="15">
        <f t="shared" si="477"/>
        <v>0</v>
      </c>
      <c r="BM139" s="15">
        <f t="shared" si="478"/>
        <v>0</v>
      </c>
      <c r="BN139" s="15">
        <f t="shared" si="479"/>
        <v>0</v>
      </c>
      <c r="BO139" s="15">
        <f t="shared" si="480"/>
        <v>0</v>
      </c>
      <c r="BQ139" s="15">
        <f t="shared" si="481"/>
        <v>0</v>
      </c>
      <c r="BR139" s="15">
        <f t="shared" si="482"/>
        <v>0</v>
      </c>
      <c r="BS139" s="15">
        <f t="shared" si="483"/>
        <v>0</v>
      </c>
      <c r="BT139" s="15">
        <f t="shared" si="484"/>
        <v>0</v>
      </c>
      <c r="BV139" s="15">
        <f t="shared" si="485"/>
        <v>0</v>
      </c>
      <c r="BW139" s="15">
        <f t="shared" si="486"/>
        <v>0</v>
      </c>
      <c r="BX139" s="15">
        <f t="shared" si="487"/>
        <v>0</v>
      </c>
      <c r="BY139" s="15">
        <f t="shared" si="488"/>
        <v>0</v>
      </c>
      <c r="CA139" s="15">
        <f t="shared" si="489"/>
        <v>0</v>
      </c>
      <c r="CB139" s="15">
        <f t="shared" si="490"/>
        <v>0</v>
      </c>
      <c r="CC139" s="15">
        <f t="shared" si="491"/>
        <v>0</v>
      </c>
      <c r="CD139" s="15">
        <f t="shared" si="492"/>
        <v>0</v>
      </c>
      <c r="CF139" s="15">
        <f t="shared" si="493"/>
        <v>0</v>
      </c>
      <c r="CG139" s="15">
        <f t="shared" si="494"/>
        <v>0</v>
      </c>
      <c r="CH139" s="15">
        <f t="shared" si="495"/>
        <v>0</v>
      </c>
      <c r="CI139" s="15">
        <f t="shared" si="496"/>
        <v>0</v>
      </c>
      <c r="CJ139" s="42"/>
    </row>
    <row r="140" spans="2:88" s="15" customFormat="1" ht="12.75">
      <c r="B140" s="41"/>
      <c r="C140" s="29"/>
      <c r="D140" s="18">
        <f t="shared" si="441"/>
      </c>
      <c r="E140" s="2">
        <f t="shared" si="442"/>
      </c>
      <c r="F140" s="2">
        <f t="shared" si="443"/>
      </c>
      <c r="G140" s="12">
        <f t="shared" si="444"/>
      </c>
      <c r="I140" s="4" t="str">
        <f t="shared" si="445"/>
        <v>0</v>
      </c>
      <c r="J140" s="35" t="str">
        <f t="shared" si="446"/>
        <v>0</v>
      </c>
      <c r="K140" s="15">
        <f t="shared" si="447"/>
      </c>
      <c r="L140" s="17">
        <f t="shared" si="448"/>
      </c>
      <c r="M140" s="17">
        <f t="shared" si="448"/>
      </c>
      <c r="N140" s="17">
        <f t="shared" si="448"/>
      </c>
      <c r="O140" s="19">
        <f t="shared" si="448"/>
      </c>
      <c r="S140" s="15">
        <f t="shared" si="449"/>
        <v>0</v>
      </c>
      <c r="T140" s="15">
        <f t="shared" si="450"/>
        <v>0</v>
      </c>
      <c r="U140" s="15">
        <f t="shared" si="451"/>
        <v>0</v>
      </c>
      <c r="V140" s="15">
        <f t="shared" si="452"/>
        <v>0</v>
      </c>
      <c r="X140" s="15">
        <f t="shared" si="453"/>
        <v>0</v>
      </c>
      <c r="Y140" s="15">
        <f t="shared" si="454"/>
        <v>0</v>
      </c>
      <c r="Z140" s="15">
        <f t="shared" si="455"/>
        <v>0</v>
      </c>
      <c r="AA140" s="15">
        <f t="shared" si="456"/>
        <v>0</v>
      </c>
      <c r="AC140" s="15">
        <f t="shared" si="457"/>
        <v>0</v>
      </c>
      <c r="AD140" s="15">
        <f t="shared" si="458"/>
        <v>0</v>
      </c>
      <c r="AE140" s="15">
        <f t="shared" si="459"/>
        <v>0</v>
      </c>
      <c r="AF140" s="15">
        <f t="shared" si="460"/>
        <v>0</v>
      </c>
      <c r="AH140" s="15">
        <f t="shared" si="461"/>
        <v>0</v>
      </c>
      <c r="AI140" s="15">
        <f t="shared" si="462"/>
        <v>0</v>
      </c>
      <c r="AJ140" s="15">
        <f t="shared" si="463"/>
        <v>0</v>
      </c>
      <c r="AK140" s="15">
        <f t="shared" si="464"/>
        <v>0</v>
      </c>
      <c r="AM140" s="15">
        <f t="shared" si="465"/>
        <v>0</v>
      </c>
      <c r="AN140" s="15">
        <f t="shared" si="466"/>
        <v>0</v>
      </c>
      <c r="AO140" s="15">
        <f t="shared" si="467"/>
        <v>0</v>
      </c>
      <c r="AP140" s="15">
        <f t="shared" si="468"/>
        <v>0</v>
      </c>
      <c r="AQ140" s="42"/>
      <c r="AU140" s="41"/>
      <c r="AV140" s="29"/>
      <c r="AW140" s="18">
        <f t="shared" si="469"/>
      </c>
      <c r="AX140" s="2">
        <f t="shared" si="470"/>
      </c>
      <c r="AY140" s="2">
        <f t="shared" si="471"/>
      </c>
      <c r="AZ140" s="12">
        <f t="shared" si="472"/>
      </c>
      <c r="BB140" s="4" t="str">
        <f t="shared" si="473"/>
        <v>0</v>
      </c>
      <c r="BC140" s="35" t="str">
        <f t="shared" si="474"/>
        <v>0</v>
      </c>
      <c r="BD140" s="15">
        <f t="shared" si="475"/>
      </c>
      <c r="BE140" s="17">
        <f t="shared" si="476"/>
      </c>
      <c r="BF140" s="17">
        <f t="shared" si="476"/>
      </c>
      <c r="BG140" s="17">
        <f t="shared" si="476"/>
      </c>
      <c r="BH140" s="19">
        <f t="shared" si="476"/>
      </c>
      <c r="BL140" s="15">
        <f t="shared" si="477"/>
        <v>0</v>
      </c>
      <c r="BM140" s="15">
        <f t="shared" si="478"/>
        <v>0</v>
      </c>
      <c r="BN140" s="15">
        <f t="shared" si="479"/>
        <v>0</v>
      </c>
      <c r="BO140" s="15">
        <f t="shared" si="480"/>
        <v>0</v>
      </c>
      <c r="BQ140" s="15">
        <f t="shared" si="481"/>
        <v>0</v>
      </c>
      <c r="BR140" s="15">
        <f t="shared" si="482"/>
        <v>0</v>
      </c>
      <c r="BS140" s="15">
        <f t="shared" si="483"/>
        <v>0</v>
      </c>
      <c r="BT140" s="15">
        <f t="shared" si="484"/>
        <v>0</v>
      </c>
      <c r="BV140" s="15">
        <f t="shared" si="485"/>
        <v>0</v>
      </c>
      <c r="BW140" s="15">
        <f t="shared" si="486"/>
        <v>0</v>
      </c>
      <c r="BX140" s="15">
        <f t="shared" si="487"/>
        <v>0</v>
      </c>
      <c r="BY140" s="15">
        <f t="shared" si="488"/>
        <v>0</v>
      </c>
      <c r="CA140" s="15">
        <f t="shared" si="489"/>
        <v>0</v>
      </c>
      <c r="CB140" s="15">
        <f t="shared" si="490"/>
        <v>0</v>
      </c>
      <c r="CC140" s="15">
        <f t="shared" si="491"/>
        <v>0</v>
      </c>
      <c r="CD140" s="15">
        <f t="shared" si="492"/>
        <v>0</v>
      </c>
      <c r="CF140" s="15">
        <f t="shared" si="493"/>
        <v>0</v>
      </c>
      <c r="CG140" s="15">
        <f t="shared" si="494"/>
        <v>0</v>
      </c>
      <c r="CH140" s="15">
        <f t="shared" si="495"/>
        <v>0</v>
      </c>
      <c r="CI140" s="15">
        <f t="shared" si="496"/>
        <v>0</v>
      </c>
      <c r="CJ140" s="42"/>
    </row>
    <row r="141" spans="2:88" s="15" customFormat="1" ht="12.75">
      <c r="B141" s="41"/>
      <c r="C141" s="29"/>
      <c r="D141" s="18">
        <f t="shared" si="441"/>
      </c>
      <c r="E141" s="2">
        <f t="shared" si="442"/>
      </c>
      <c r="F141" s="2">
        <f t="shared" si="443"/>
      </c>
      <c r="G141" s="12">
        <f t="shared" si="444"/>
      </c>
      <c r="I141" s="4" t="str">
        <f t="shared" si="445"/>
        <v>0</v>
      </c>
      <c r="J141" s="35" t="str">
        <f t="shared" si="446"/>
        <v>0</v>
      </c>
      <c r="K141" s="15">
        <f t="shared" si="447"/>
      </c>
      <c r="L141" s="17">
        <f t="shared" si="448"/>
      </c>
      <c r="M141" s="17">
        <f t="shared" si="448"/>
      </c>
      <c r="N141" s="17">
        <f t="shared" si="448"/>
      </c>
      <c r="O141" s="19">
        <f t="shared" si="448"/>
      </c>
      <c r="S141" s="15">
        <f t="shared" si="449"/>
        <v>0</v>
      </c>
      <c r="T141" s="15">
        <f t="shared" si="450"/>
        <v>0</v>
      </c>
      <c r="U141" s="15">
        <f t="shared" si="451"/>
        <v>0</v>
      </c>
      <c r="V141" s="15">
        <f t="shared" si="452"/>
        <v>0</v>
      </c>
      <c r="X141" s="15">
        <f t="shared" si="453"/>
        <v>0</v>
      </c>
      <c r="Y141" s="15">
        <f t="shared" si="454"/>
        <v>0</v>
      </c>
      <c r="Z141" s="15">
        <f t="shared" si="455"/>
        <v>0</v>
      </c>
      <c r="AA141" s="15">
        <f t="shared" si="456"/>
        <v>0</v>
      </c>
      <c r="AC141" s="15">
        <f t="shared" si="457"/>
        <v>0</v>
      </c>
      <c r="AD141" s="15">
        <f t="shared" si="458"/>
        <v>0</v>
      </c>
      <c r="AE141" s="15">
        <f t="shared" si="459"/>
        <v>0</v>
      </c>
      <c r="AF141" s="15">
        <f t="shared" si="460"/>
        <v>0</v>
      </c>
      <c r="AH141" s="15">
        <f t="shared" si="461"/>
        <v>0</v>
      </c>
      <c r="AI141" s="15">
        <f t="shared" si="462"/>
        <v>0</v>
      </c>
      <c r="AJ141" s="15">
        <f t="shared" si="463"/>
        <v>0</v>
      </c>
      <c r="AK141" s="15">
        <f t="shared" si="464"/>
        <v>0</v>
      </c>
      <c r="AM141" s="15">
        <f t="shared" si="465"/>
        <v>0</v>
      </c>
      <c r="AN141" s="15">
        <f t="shared" si="466"/>
        <v>0</v>
      </c>
      <c r="AO141" s="15">
        <f t="shared" si="467"/>
        <v>0</v>
      </c>
      <c r="AP141" s="15">
        <f t="shared" si="468"/>
        <v>0</v>
      </c>
      <c r="AQ141" s="42"/>
      <c r="AU141" s="41"/>
      <c r="AV141" s="29"/>
      <c r="AW141" s="18">
        <f t="shared" si="469"/>
      </c>
      <c r="AX141" s="2">
        <f t="shared" si="470"/>
      </c>
      <c r="AY141" s="2">
        <f t="shared" si="471"/>
      </c>
      <c r="AZ141" s="12">
        <f t="shared" si="472"/>
      </c>
      <c r="BB141" s="4" t="str">
        <f t="shared" si="473"/>
        <v>0</v>
      </c>
      <c r="BC141" s="35" t="str">
        <f t="shared" si="474"/>
        <v>0</v>
      </c>
      <c r="BD141" s="15">
        <f t="shared" si="475"/>
      </c>
      <c r="BE141" s="17">
        <f t="shared" si="476"/>
      </c>
      <c r="BF141" s="17">
        <f t="shared" si="476"/>
      </c>
      <c r="BG141" s="17">
        <f t="shared" si="476"/>
      </c>
      <c r="BH141" s="19">
        <f t="shared" si="476"/>
      </c>
      <c r="BL141" s="15">
        <f t="shared" si="477"/>
        <v>0</v>
      </c>
      <c r="BM141" s="15">
        <f t="shared" si="478"/>
        <v>0</v>
      </c>
      <c r="BN141" s="15">
        <f t="shared" si="479"/>
        <v>0</v>
      </c>
      <c r="BO141" s="15">
        <f t="shared" si="480"/>
        <v>0</v>
      </c>
      <c r="BQ141" s="15">
        <f t="shared" si="481"/>
        <v>0</v>
      </c>
      <c r="BR141" s="15">
        <f t="shared" si="482"/>
        <v>0</v>
      </c>
      <c r="BS141" s="15">
        <f t="shared" si="483"/>
        <v>0</v>
      </c>
      <c r="BT141" s="15">
        <f t="shared" si="484"/>
        <v>0</v>
      </c>
      <c r="BV141" s="15">
        <f t="shared" si="485"/>
        <v>0</v>
      </c>
      <c r="BW141" s="15">
        <f t="shared" si="486"/>
        <v>0</v>
      </c>
      <c r="BX141" s="15">
        <f t="shared" si="487"/>
        <v>0</v>
      </c>
      <c r="BY141" s="15">
        <f t="shared" si="488"/>
        <v>0</v>
      </c>
      <c r="CA141" s="15">
        <f t="shared" si="489"/>
        <v>0</v>
      </c>
      <c r="CB141" s="15">
        <f t="shared" si="490"/>
        <v>0</v>
      </c>
      <c r="CC141" s="15">
        <f t="shared" si="491"/>
        <v>0</v>
      </c>
      <c r="CD141" s="15">
        <f t="shared" si="492"/>
        <v>0</v>
      </c>
      <c r="CF141" s="15">
        <f t="shared" si="493"/>
        <v>0</v>
      </c>
      <c r="CG141" s="15">
        <f t="shared" si="494"/>
        <v>0</v>
      </c>
      <c r="CH141" s="15">
        <f t="shared" si="495"/>
        <v>0</v>
      </c>
      <c r="CI141" s="15">
        <f t="shared" si="496"/>
        <v>0</v>
      </c>
      <c r="CJ141" s="42"/>
    </row>
    <row r="142" spans="2:88" s="15" customFormat="1" ht="12.75">
      <c r="B142" s="41"/>
      <c r="C142" s="29"/>
      <c r="D142" s="18">
        <f t="shared" si="441"/>
      </c>
      <c r="E142" s="2">
        <f t="shared" si="442"/>
      </c>
      <c r="F142" s="2">
        <f t="shared" si="443"/>
      </c>
      <c r="G142" s="12">
        <f t="shared" si="444"/>
      </c>
      <c r="I142" s="4" t="str">
        <f t="shared" si="445"/>
        <v>0</v>
      </c>
      <c r="J142" s="35" t="str">
        <f t="shared" si="446"/>
        <v>0</v>
      </c>
      <c r="K142" s="15">
        <f t="shared" si="447"/>
      </c>
      <c r="L142" s="17">
        <f t="shared" si="448"/>
      </c>
      <c r="M142" s="17">
        <f t="shared" si="448"/>
      </c>
      <c r="N142" s="17">
        <f t="shared" si="448"/>
      </c>
      <c r="O142" s="19">
        <f t="shared" si="448"/>
      </c>
      <c r="S142" s="15">
        <f t="shared" si="449"/>
        <v>0</v>
      </c>
      <c r="T142" s="15">
        <f t="shared" si="450"/>
        <v>0</v>
      </c>
      <c r="U142" s="15">
        <f t="shared" si="451"/>
        <v>0</v>
      </c>
      <c r="V142" s="15">
        <f t="shared" si="452"/>
        <v>0</v>
      </c>
      <c r="X142" s="15">
        <f t="shared" si="453"/>
        <v>0</v>
      </c>
      <c r="Y142" s="15">
        <f t="shared" si="454"/>
        <v>0</v>
      </c>
      <c r="Z142" s="15">
        <f t="shared" si="455"/>
        <v>0</v>
      </c>
      <c r="AA142" s="15">
        <f t="shared" si="456"/>
        <v>0</v>
      </c>
      <c r="AC142" s="15">
        <f t="shared" si="457"/>
        <v>0</v>
      </c>
      <c r="AD142" s="15">
        <f t="shared" si="458"/>
        <v>0</v>
      </c>
      <c r="AE142" s="15">
        <f t="shared" si="459"/>
        <v>0</v>
      </c>
      <c r="AF142" s="15">
        <f t="shared" si="460"/>
        <v>0</v>
      </c>
      <c r="AH142" s="15">
        <f t="shared" si="461"/>
        <v>0</v>
      </c>
      <c r="AI142" s="15">
        <f t="shared" si="462"/>
        <v>0</v>
      </c>
      <c r="AJ142" s="15">
        <f t="shared" si="463"/>
        <v>0</v>
      </c>
      <c r="AK142" s="15">
        <f t="shared" si="464"/>
        <v>0</v>
      </c>
      <c r="AM142" s="15">
        <f t="shared" si="465"/>
        <v>0</v>
      </c>
      <c r="AN142" s="15">
        <f t="shared" si="466"/>
        <v>0</v>
      </c>
      <c r="AO142" s="15">
        <f t="shared" si="467"/>
        <v>0</v>
      </c>
      <c r="AP142" s="15">
        <f t="shared" si="468"/>
        <v>0</v>
      </c>
      <c r="AQ142" s="42"/>
      <c r="AU142" s="41"/>
      <c r="AV142" s="29"/>
      <c r="AW142" s="18">
        <f t="shared" si="469"/>
      </c>
      <c r="AX142" s="2">
        <f t="shared" si="470"/>
      </c>
      <c r="AY142" s="2">
        <f t="shared" si="471"/>
      </c>
      <c r="AZ142" s="12">
        <f t="shared" si="472"/>
      </c>
      <c r="BB142" s="4" t="str">
        <f t="shared" si="473"/>
        <v>0</v>
      </c>
      <c r="BC142" s="35" t="str">
        <f t="shared" si="474"/>
        <v>0</v>
      </c>
      <c r="BD142" s="15">
        <f t="shared" si="475"/>
      </c>
      <c r="BE142" s="17">
        <f t="shared" si="476"/>
      </c>
      <c r="BF142" s="17">
        <f t="shared" si="476"/>
      </c>
      <c r="BG142" s="17">
        <f t="shared" si="476"/>
      </c>
      <c r="BH142" s="19">
        <f t="shared" si="476"/>
      </c>
      <c r="BL142" s="15">
        <f t="shared" si="477"/>
        <v>0</v>
      </c>
      <c r="BM142" s="15">
        <f t="shared" si="478"/>
        <v>0</v>
      </c>
      <c r="BN142" s="15">
        <f t="shared" si="479"/>
        <v>0</v>
      </c>
      <c r="BO142" s="15">
        <f t="shared" si="480"/>
        <v>0</v>
      </c>
      <c r="BQ142" s="15">
        <f t="shared" si="481"/>
        <v>0</v>
      </c>
      <c r="BR142" s="15">
        <f t="shared" si="482"/>
        <v>0</v>
      </c>
      <c r="BS142" s="15">
        <f t="shared" si="483"/>
        <v>0</v>
      </c>
      <c r="BT142" s="15">
        <f t="shared" si="484"/>
        <v>0</v>
      </c>
      <c r="BV142" s="15">
        <f t="shared" si="485"/>
        <v>0</v>
      </c>
      <c r="BW142" s="15">
        <f t="shared" si="486"/>
        <v>0</v>
      </c>
      <c r="BX142" s="15">
        <f t="shared" si="487"/>
        <v>0</v>
      </c>
      <c r="BY142" s="15">
        <f t="shared" si="488"/>
        <v>0</v>
      </c>
      <c r="CA142" s="15">
        <f t="shared" si="489"/>
        <v>0</v>
      </c>
      <c r="CB142" s="15">
        <f t="shared" si="490"/>
        <v>0</v>
      </c>
      <c r="CC142" s="15">
        <f t="shared" si="491"/>
        <v>0</v>
      </c>
      <c r="CD142" s="15">
        <f t="shared" si="492"/>
        <v>0</v>
      </c>
      <c r="CF142" s="15">
        <f t="shared" si="493"/>
        <v>0</v>
      </c>
      <c r="CG142" s="15">
        <f t="shared" si="494"/>
        <v>0</v>
      </c>
      <c r="CH142" s="15">
        <f t="shared" si="495"/>
        <v>0</v>
      </c>
      <c r="CI142" s="15">
        <f t="shared" si="496"/>
        <v>0</v>
      </c>
      <c r="CJ142" s="42"/>
    </row>
    <row r="143" spans="2:88" s="15" customFormat="1" ht="13.5" thickBot="1">
      <c r="B143" s="41"/>
      <c r="C143" s="30"/>
      <c r="D143" s="20">
        <f t="shared" si="441"/>
      </c>
      <c r="E143" s="13">
        <f t="shared" si="442"/>
      </c>
      <c r="F143" s="13">
        <f t="shared" si="443"/>
      </c>
      <c r="G143" s="14">
        <f t="shared" si="444"/>
      </c>
      <c r="I143" s="5" t="str">
        <f t="shared" si="445"/>
        <v>0</v>
      </c>
      <c r="J143" s="36" t="str">
        <f t="shared" si="446"/>
        <v>0</v>
      </c>
      <c r="K143" s="15">
        <f t="shared" si="447"/>
      </c>
      <c r="L143" s="37">
        <f t="shared" si="448"/>
      </c>
      <c r="M143" s="37">
        <f t="shared" si="448"/>
      </c>
      <c r="N143" s="37">
        <f t="shared" si="448"/>
      </c>
      <c r="O143" s="22">
        <f t="shared" si="448"/>
      </c>
      <c r="S143" s="15">
        <f t="shared" si="449"/>
        <v>0</v>
      </c>
      <c r="T143" s="15">
        <f t="shared" si="450"/>
        <v>0</v>
      </c>
      <c r="U143" s="15">
        <f t="shared" si="451"/>
        <v>0</v>
      </c>
      <c r="V143" s="15">
        <f t="shared" si="452"/>
        <v>0</v>
      </c>
      <c r="X143" s="15">
        <f t="shared" si="453"/>
        <v>0</v>
      </c>
      <c r="Y143" s="15">
        <f t="shared" si="454"/>
        <v>0</v>
      </c>
      <c r="Z143" s="15">
        <f t="shared" si="455"/>
        <v>0</v>
      </c>
      <c r="AA143" s="15">
        <f t="shared" si="456"/>
        <v>0</v>
      </c>
      <c r="AC143" s="15">
        <f t="shared" si="457"/>
        <v>0</v>
      </c>
      <c r="AD143" s="15">
        <f t="shared" si="458"/>
        <v>0</v>
      </c>
      <c r="AE143" s="15">
        <f t="shared" si="459"/>
        <v>0</v>
      </c>
      <c r="AF143" s="15">
        <f t="shared" si="460"/>
        <v>0</v>
      </c>
      <c r="AH143" s="15">
        <f t="shared" si="461"/>
        <v>0</v>
      </c>
      <c r="AI143" s="15">
        <f t="shared" si="462"/>
        <v>0</v>
      </c>
      <c r="AJ143" s="15">
        <f t="shared" si="463"/>
        <v>0</v>
      </c>
      <c r="AK143" s="15">
        <f t="shared" si="464"/>
        <v>0</v>
      </c>
      <c r="AM143" s="15">
        <f t="shared" si="465"/>
        <v>0</v>
      </c>
      <c r="AN143" s="15">
        <f t="shared" si="466"/>
        <v>0</v>
      </c>
      <c r="AO143" s="15">
        <f t="shared" si="467"/>
        <v>0</v>
      </c>
      <c r="AP143" s="15">
        <f t="shared" si="468"/>
        <v>0</v>
      </c>
      <c r="AQ143" s="42"/>
      <c r="AU143" s="41"/>
      <c r="AV143" s="30"/>
      <c r="AW143" s="20">
        <f t="shared" si="469"/>
      </c>
      <c r="AX143" s="13">
        <f t="shared" si="470"/>
      </c>
      <c r="AY143" s="13">
        <f t="shared" si="471"/>
      </c>
      <c r="AZ143" s="14">
        <f t="shared" si="472"/>
      </c>
      <c r="BB143" s="5" t="str">
        <f t="shared" si="473"/>
        <v>0</v>
      </c>
      <c r="BC143" s="36" t="str">
        <f t="shared" si="474"/>
        <v>0</v>
      </c>
      <c r="BD143" s="15">
        <f t="shared" si="475"/>
      </c>
      <c r="BE143" s="37">
        <f t="shared" si="476"/>
      </c>
      <c r="BF143" s="37">
        <f t="shared" si="476"/>
      </c>
      <c r="BG143" s="37">
        <f t="shared" si="476"/>
      </c>
      <c r="BH143" s="22">
        <f t="shared" si="476"/>
      </c>
      <c r="BL143" s="15">
        <f t="shared" si="477"/>
        <v>0</v>
      </c>
      <c r="BM143" s="15">
        <f t="shared" si="478"/>
        <v>0</v>
      </c>
      <c r="BN143" s="15">
        <f t="shared" si="479"/>
        <v>0</v>
      </c>
      <c r="BO143" s="15">
        <f t="shared" si="480"/>
        <v>0</v>
      </c>
      <c r="BQ143" s="15">
        <f t="shared" si="481"/>
        <v>0</v>
      </c>
      <c r="BR143" s="15">
        <f t="shared" si="482"/>
        <v>0</v>
      </c>
      <c r="BS143" s="15">
        <f t="shared" si="483"/>
        <v>0</v>
      </c>
      <c r="BT143" s="15">
        <f t="shared" si="484"/>
        <v>0</v>
      </c>
      <c r="BV143" s="15">
        <f t="shared" si="485"/>
        <v>0</v>
      </c>
      <c r="BW143" s="15">
        <f t="shared" si="486"/>
        <v>0</v>
      </c>
      <c r="BX143" s="15">
        <f t="shared" si="487"/>
        <v>0</v>
      </c>
      <c r="BY143" s="15">
        <f t="shared" si="488"/>
        <v>0</v>
      </c>
      <c r="CA143" s="15">
        <f t="shared" si="489"/>
        <v>0</v>
      </c>
      <c r="CB143" s="15">
        <f t="shared" si="490"/>
        <v>0</v>
      </c>
      <c r="CC143" s="15">
        <f t="shared" si="491"/>
        <v>0</v>
      </c>
      <c r="CD143" s="15">
        <f t="shared" si="492"/>
        <v>0</v>
      </c>
      <c r="CF143" s="15">
        <f t="shared" si="493"/>
        <v>0</v>
      </c>
      <c r="CG143" s="15">
        <f t="shared" si="494"/>
        <v>0</v>
      </c>
      <c r="CH143" s="15">
        <f t="shared" si="495"/>
        <v>0</v>
      </c>
      <c r="CI143" s="15">
        <f t="shared" si="496"/>
        <v>0</v>
      </c>
      <c r="CJ143" s="42"/>
    </row>
    <row r="144" spans="2:88" s="15" customFormat="1" ht="12.75">
      <c r="B144" s="41"/>
      <c r="AQ144" s="42"/>
      <c r="AU144" s="41"/>
      <c r="CJ144" s="42"/>
    </row>
    <row r="145" spans="2:88" s="15" customFormat="1" ht="13.5" thickBot="1">
      <c r="B145" s="21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43"/>
      <c r="AQ145" s="44"/>
      <c r="AU145" s="21"/>
      <c r="AV145" s="43"/>
      <c r="AW145" s="43"/>
      <c r="AX145" s="43"/>
      <c r="AY145" s="43"/>
      <c r="AZ145" s="43"/>
      <c r="BA145" s="43"/>
      <c r="BB145" s="43"/>
      <c r="BC145" s="43"/>
      <c r="BD145" s="43"/>
      <c r="BE145" s="43"/>
      <c r="BF145" s="43"/>
      <c r="BG145" s="43"/>
      <c r="BH145" s="43"/>
      <c r="BI145" s="43"/>
      <c r="BJ145" s="43"/>
      <c r="BK145" s="43"/>
      <c r="BL145" s="43"/>
      <c r="BM145" s="43"/>
      <c r="BN145" s="43"/>
      <c r="BO145" s="43"/>
      <c r="BP145" s="43"/>
      <c r="BQ145" s="43"/>
      <c r="BR145" s="43"/>
      <c r="BS145" s="43"/>
      <c r="BT145" s="43"/>
      <c r="BU145" s="43"/>
      <c r="BV145" s="43"/>
      <c r="BW145" s="43"/>
      <c r="BX145" s="43"/>
      <c r="BY145" s="43"/>
      <c r="BZ145" s="43"/>
      <c r="CA145" s="43"/>
      <c r="CB145" s="43"/>
      <c r="CC145" s="43"/>
      <c r="CD145" s="43"/>
      <c r="CE145" s="43"/>
      <c r="CF145" s="43"/>
      <c r="CG145" s="43"/>
      <c r="CH145" s="43"/>
      <c r="CI145" s="43"/>
      <c r="CJ145" s="44"/>
    </row>
    <row r="146" spans="2:88" s="15" customFormat="1" ht="12.75">
      <c r="B146" s="41"/>
      <c r="I146" s="39"/>
      <c r="J146" s="39"/>
      <c r="AQ146" s="42"/>
      <c r="AU146" s="38"/>
      <c r="AV146" s="39"/>
      <c r="AW146" s="39"/>
      <c r="AX146" s="39"/>
      <c r="AY146" s="39"/>
      <c r="AZ146" s="39"/>
      <c r="BA146" s="39"/>
      <c r="BB146" s="39"/>
      <c r="BC146" s="39"/>
      <c r="BD146" s="39"/>
      <c r="BE146" s="39"/>
      <c r="BF146" s="39"/>
      <c r="BG146" s="39"/>
      <c r="BH146" s="39"/>
      <c r="BI146" s="39"/>
      <c r="BJ146" s="39"/>
      <c r="BK146" s="39"/>
      <c r="BL146" s="39"/>
      <c r="BM146" s="39"/>
      <c r="BN146" s="39"/>
      <c r="BO146" s="39"/>
      <c r="BP146" s="39"/>
      <c r="BQ146" s="39"/>
      <c r="BR146" s="39"/>
      <c r="BS146" s="39"/>
      <c r="BT146" s="39"/>
      <c r="BU146" s="39"/>
      <c r="BV146" s="39"/>
      <c r="BW146" s="39"/>
      <c r="BX146" s="39"/>
      <c r="BY146" s="39"/>
      <c r="BZ146" s="39"/>
      <c r="CA146" s="39"/>
      <c r="CB146" s="39"/>
      <c r="CC146" s="39"/>
      <c r="CD146" s="39"/>
      <c r="CE146" s="39"/>
      <c r="CF146" s="39"/>
      <c r="CG146" s="39"/>
      <c r="CH146" s="39"/>
      <c r="CI146" s="39"/>
      <c r="CJ146" s="40"/>
    </row>
    <row r="147" spans="2:88" s="15" customFormat="1" ht="13.5" thickBot="1">
      <c r="B147" s="41"/>
      <c r="D147" s="31"/>
      <c r="E147" s="31"/>
      <c r="F147" s="31"/>
      <c r="G147" s="31"/>
      <c r="T147" s="15" t="s">
        <v>1</v>
      </c>
      <c r="Y147" s="15" t="s">
        <v>5</v>
      </c>
      <c r="AD147" s="15" t="s">
        <v>6</v>
      </c>
      <c r="AI147" s="15" t="s">
        <v>7</v>
      </c>
      <c r="AN147" s="15" t="s">
        <v>8</v>
      </c>
      <c r="AQ147" s="42"/>
      <c r="AU147" s="41"/>
      <c r="AW147" s="31"/>
      <c r="AX147" s="31"/>
      <c r="AY147" s="31"/>
      <c r="AZ147" s="31"/>
      <c r="BM147" s="15" t="s">
        <v>1</v>
      </c>
      <c r="BR147" s="15" t="s">
        <v>15</v>
      </c>
      <c r="BW147" s="15" t="s">
        <v>16</v>
      </c>
      <c r="CB147" s="15" t="s">
        <v>17</v>
      </c>
      <c r="CG147" s="15" t="s">
        <v>18</v>
      </c>
      <c r="CJ147" s="42"/>
    </row>
    <row r="148" spans="2:88" s="15" customFormat="1" ht="13.5" thickBot="1">
      <c r="B148" s="41"/>
      <c r="C148" s="26" t="s">
        <v>0</v>
      </c>
      <c r="D148" s="6" t="s">
        <v>9</v>
      </c>
      <c r="E148" s="7" t="s">
        <v>10</v>
      </c>
      <c r="F148" s="7" t="s">
        <v>10</v>
      </c>
      <c r="G148" s="8" t="s">
        <v>11</v>
      </c>
      <c r="AQ148" s="42"/>
      <c r="AU148" s="41"/>
      <c r="AV148" s="26" t="s">
        <v>0</v>
      </c>
      <c r="AW148" s="6" t="s">
        <v>9</v>
      </c>
      <c r="AX148" s="7" t="s">
        <v>10</v>
      </c>
      <c r="AY148" s="7" t="s">
        <v>10</v>
      </c>
      <c r="AZ148" s="8" t="s">
        <v>11</v>
      </c>
      <c r="CJ148" s="42"/>
    </row>
    <row r="149" spans="2:88" s="15" customFormat="1" ht="13.5" thickBot="1">
      <c r="B149" s="41"/>
      <c r="D149" s="23">
        <v>1</v>
      </c>
      <c r="E149" s="24">
        <v>2</v>
      </c>
      <c r="F149" s="24">
        <v>3</v>
      </c>
      <c r="G149" s="25">
        <v>4</v>
      </c>
      <c r="I149" s="26" t="s">
        <v>3</v>
      </c>
      <c r="J149" s="70" t="s">
        <v>4</v>
      </c>
      <c r="L149" s="23">
        <v>1</v>
      </c>
      <c r="M149" s="24">
        <v>2</v>
      </c>
      <c r="N149" s="24">
        <v>3</v>
      </c>
      <c r="O149" s="25">
        <v>4</v>
      </c>
      <c r="Q149" s="23" t="s">
        <v>12</v>
      </c>
      <c r="R149" s="25" t="s">
        <v>2</v>
      </c>
      <c r="AQ149" s="42"/>
      <c r="AU149" s="41"/>
      <c r="AW149" s="23">
        <v>1</v>
      </c>
      <c r="AX149" s="24">
        <v>2</v>
      </c>
      <c r="AY149" s="24">
        <v>3</v>
      </c>
      <c r="AZ149" s="25">
        <v>4</v>
      </c>
      <c r="BB149" s="32" t="s">
        <v>3</v>
      </c>
      <c r="BC149" s="33" t="s">
        <v>4</v>
      </c>
      <c r="BE149" s="23">
        <v>1</v>
      </c>
      <c r="BF149" s="24">
        <v>2</v>
      </c>
      <c r="BG149" s="24">
        <v>3</v>
      </c>
      <c r="BH149" s="25">
        <v>4</v>
      </c>
      <c r="BJ149" s="23" t="s">
        <v>12</v>
      </c>
      <c r="BK149" s="25" t="s">
        <v>2</v>
      </c>
      <c r="CJ149" s="42"/>
    </row>
    <row r="150" spans="2:88" s="15" customFormat="1" ht="13.5" thickBot="1">
      <c r="B150" s="41"/>
      <c r="C150" s="28"/>
      <c r="D150" s="16">
        <f t="shared" si="441"/>
      </c>
      <c r="E150" s="10">
        <f aca="true" t="shared" si="497" ref="E150:E159">MID(C150,2,1)</f>
      </c>
      <c r="F150" s="10">
        <f aca="true" t="shared" si="498" ref="F150:F159">MID(C150,3,1)</f>
      </c>
      <c r="G150" s="11">
        <f aca="true" t="shared" si="499" ref="G150:G159">MID(C150,4,1)</f>
      </c>
      <c r="I150" s="19" t="str">
        <f aca="true" t="shared" si="500" ref="I150:I159">IF(LEN(C150)=4,SUM(S150:V150),"0")</f>
        <v>0</v>
      </c>
      <c r="J150" s="71" t="str">
        <f aca="true" t="shared" si="501" ref="J150:J159">IF(LEN(C150)=4,SUM(X150:AP150),"0")</f>
        <v>0</v>
      </c>
      <c r="K150" s="15">
        <f aca="true" t="shared" si="502" ref="K150:K159">IF(I150=4,"x","")</f>
      </c>
      <c r="L150" s="9">
        <f aca="true" t="shared" si="503" ref="L150:O159">IF(AND((LEN($C150)),$I150&gt;=L$149),"X",IF(AND((LEN($C150)),$J150&gt;=L$149-$I150),0,""))</f>
      </c>
      <c r="M150" s="9">
        <f t="shared" si="503"/>
      </c>
      <c r="N150" s="9">
        <f t="shared" si="503"/>
      </c>
      <c r="O150" s="3">
        <f t="shared" si="503"/>
      </c>
      <c r="Q150" s="37">
        <f>Q134+1</f>
        <v>10</v>
      </c>
      <c r="R150" s="46" t="str">
        <f>IF(ISNA(VLOOKUP(4,I150:K159,3,FALSE)),IF(COUNTA(C150:C159)=10,"Perdeu","A Adivinhar"),IF((VLOOKUP(4,I150:K159,3,FALSE)="x"),"Ganhou"))</f>
        <v>A Adivinhar</v>
      </c>
      <c r="S150" s="15">
        <f aca="true" t="shared" si="504" ref="S150:S159">IF(D$148=D150,1,0)</f>
        <v>0</v>
      </c>
      <c r="T150" s="15">
        <f aca="true" t="shared" si="505" ref="T150:T159">IF(E$148=E150,1,0)</f>
        <v>0</v>
      </c>
      <c r="U150" s="15">
        <f aca="true" t="shared" si="506" ref="U150:U159">IF(F$148=F150,1,0)</f>
        <v>0</v>
      </c>
      <c r="V150" s="15">
        <f aca="true" t="shared" si="507" ref="V150:V159">IF(G$148=G150,1,0)</f>
        <v>0</v>
      </c>
      <c r="X150" s="15">
        <f aca="true" t="shared" si="508" ref="X150:X159">IF($S150=0,IF($D150=D$148,1,0),0)</f>
        <v>0</v>
      </c>
      <c r="Y150" s="15">
        <f aca="true" t="shared" si="509" ref="Y150:Y159">IF(AND($S150=0,T150=0),IF($D150=E$148,IF(SUM($X150)=0,1,0),0),0)</f>
        <v>0</v>
      </c>
      <c r="Z150" s="15">
        <f aca="true" t="shared" si="510" ref="Z150:Z159">IF(AND($S150=0,U150=0),IF($D150=F$148,IF(SUM($X150:$Y150)=0,1,0),0),0)</f>
        <v>0</v>
      </c>
      <c r="AA150" s="15">
        <f aca="true" t="shared" si="511" ref="AA150:AA159">IF(AND($S150=0,V150=0),IF($D150=G$148,IF(SUM($X150:$Z150)=0,1,0),0),0)</f>
        <v>0</v>
      </c>
      <c r="AC150" s="15">
        <f aca="true" t="shared" si="512" ref="AC150:AC159">IF(AND($T150=0,S150=0),IF($E150=D$148,IF(X150=0,1,0),0),0)</f>
        <v>0</v>
      </c>
      <c r="AD150" s="15">
        <f aca="true" t="shared" si="513" ref="AD150:AD159">IF($T150=0,IF($E150=E$148,IF(Y150=0,IF(SUM(AC150)=0,1,0),0),0),0)</f>
        <v>0</v>
      </c>
      <c r="AE150" s="15">
        <f aca="true" t="shared" si="514" ref="AE150:AE159">IF(AND($T150=0,U150=0),IF($E150=F$148,IF(AND(Z150=0,SUM(AC150:AD150)=0),1,0),0),0)</f>
        <v>0</v>
      </c>
      <c r="AF150" s="15">
        <f aca="true" t="shared" si="515" ref="AF150:AF159">IF(AND($T150=0,U150=0),IF($E150=G$148,IF(AND(AA150=0,SUM(AC150:AE150)=0),1,0),0),0)</f>
        <v>0</v>
      </c>
      <c r="AH150" s="15">
        <f aca="true" t="shared" si="516" ref="AH150:AH159">IF(AND($U150=0,S150=0),IF($F150=D$148,IF(AND(X150=0,AC150=0),1,0),0),0)</f>
        <v>0</v>
      </c>
      <c r="AI150" s="15">
        <f aca="true" t="shared" si="517" ref="AI150:AI159">IF(AND($U150=0,T150=0),IF($F150=E$148,IF(AND(AND(Y150=0,AD150=0),SUM(AH150)=0),1,0),0),0)</f>
        <v>0</v>
      </c>
      <c r="AJ150" s="15">
        <f aca="true" t="shared" si="518" ref="AJ150:AJ159">IF($U150=0,IF($F150=F$148,IF(AND(AND(Z150=0,AE150=0),SUM(AH150:AI150)=0),1,0),0),0)</f>
        <v>0</v>
      </c>
      <c r="AK150" s="15">
        <f aca="true" t="shared" si="519" ref="AK150:AK159">IF(AND($U150=0,V150=0),IF($F150=G$148,IF(AND(AND(AA150=0,AF150=0),SUM(AH150:AJ150)=0),1,0),0),0)</f>
        <v>0</v>
      </c>
      <c r="AM150" s="15">
        <f aca="true" t="shared" si="520" ref="AM150:AM159">IF(AND($V150=0,S150=0),IF($G150=D$148,IF(AND(AND(X150=0,AC150=0),AH150=0),1,0),0),0)</f>
        <v>0</v>
      </c>
      <c r="AN150" s="15">
        <f aca="true" t="shared" si="521" ref="AN150:AN159">IF(AND($V150=0,T150=0),IF($G150=E$148,IF(AND(AND(AND(Y150=0,AD150=0),AI150=0),SUM(AM150)=0),1,0),0),0)</f>
        <v>0</v>
      </c>
      <c r="AO150" s="15">
        <f aca="true" t="shared" si="522" ref="AO150:AO159">IF(AND($V150=0,U150=0),IF($G150=F$148,IF(AND(AND(AND(Z150=0,AE150=0),AJ150=0),SUM(AM150:AN150)=0),1,0),0),0)</f>
        <v>0</v>
      </c>
      <c r="AP150" s="15">
        <f aca="true" t="shared" si="523" ref="AP150:AP159">IF($V150=0,IF($G150=G$148,IF(AND(AND(AND(AA150=0,AF150=0),AK150=0),SUM(AM150:AO150)=0),1,0),0),0)</f>
        <v>0</v>
      </c>
      <c r="AQ150" s="42"/>
      <c r="AU150" s="41"/>
      <c r="AV150" s="28"/>
      <c r="AW150" s="16">
        <f aca="true" t="shared" si="524" ref="AW150:AW159">MID(AV150,1,1)</f>
      </c>
      <c r="AX150" s="10">
        <f aca="true" t="shared" si="525" ref="AX150:AX159">MID(AV150,2,1)</f>
      </c>
      <c r="AY150" s="10">
        <f aca="true" t="shared" si="526" ref="AY150:AY159">MID(AV150,3,1)</f>
      </c>
      <c r="AZ150" s="11">
        <f aca="true" t="shared" si="527" ref="AZ150:AZ159">MID(AV150,4,1)</f>
      </c>
      <c r="BB150" s="3" t="str">
        <f aca="true" t="shared" si="528" ref="BB150:BB159">IF(LEN(AV150)&lt;4,"0",SUM(BL150:BO150))</f>
        <v>0</v>
      </c>
      <c r="BC150" s="34" t="str">
        <f aca="true" t="shared" si="529" ref="BC150:BC159">IF(LEN(AV150)&lt;4,"0",SUM(BQ150:CI150))</f>
        <v>0</v>
      </c>
      <c r="BD150" s="15">
        <f aca="true" t="shared" si="530" ref="BD150:BD159">IF(BB150=4,"x","")</f>
      </c>
      <c r="BE150" s="9">
        <f aca="true" t="shared" si="531" ref="BE150:BH159">IF(AND((LEN($AV150)),$BB150&gt;=BE$149),"X",IF(AND((LEN($AV150)),$BC150&gt;=BE$149-$BB150),0,""))</f>
      </c>
      <c r="BF150" s="9">
        <f t="shared" si="531"/>
      </c>
      <c r="BG150" s="9">
        <f t="shared" si="531"/>
      </c>
      <c r="BH150" s="3">
        <f t="shared" si="531"/>
      </c>
      <c r="BJ150" s="37">
        <f>BJ134+1</f>
        <v>10</v>
      </c>
      <c r="BK150" s="46" t="str">
        <f>IF(ISNA(VLOOKUP(4,BB150:BD159,3,FALSE)),IF(COUNTA(AV150:AV159)=10,"Perdeu","A Adivinhar"),IF((VLOOKUP(4,BB150:BD159,3,FALSE)="x"),"Ganhou"))</f>
        <v>A Adivinhar</v>
      </c>
      <c r="BL150" s="15">
        <f aca="true" t="shared" si="532" ref="BL150:BL159">IF(AW$148=AW150,1,0)</f>
        <v>0</v>
      </c>
      <c r="BM150" s="15">
        <f aca="true" t="shared" si="533" ref="BM150:BM159">IF(AX$148=AX150,1,0)</f>
        <v>0</v>
      </c>
      <c r="BN150" s="15">
        <f aca="true" t="shared" si="534" ref="BN150:BN159">IF(AY$148=AY150,1,0)</f>
        <v>0</v>
      </c>
      <c r="BO150" s="15">
        <f aca="true" t="shared" si="535" ref="BO150:BO159">IF(AZ$148=AZ150,1,0)</f>
        <v>0</v>
      </c>
      <c r="BQ150" s="15">
        <f aca="true" t="shared" si="536" ref="BQ150:BQ159">IF($BL150=0,0,0)</f>
        <v>0</v>
      </c>
      <c r="BR150" s="15">
        <f aca="true" t="shared" si="537" ref="BR150:BR159">IF(AND($BL150=0,BM150=0),IF($AW150=AX$148,IF(SUM($BQ150)=0,1,0),0),0)</f>
        <v>0</v>
      </c>
      <c r="BS150" s="15">
        <f aca="true" t="shared" si="538" ref="BS150:BS159">IF(AND($BL150=0,BN150=0),IF($AW150=AY$148,IF(SUM($BQ150:$BR150)=0,1,0),0),0)</f>
        <v>0</v>
      </c>
      <c r="BT150" s="15">
        <f aca="true" t="shared" si="539" ref="BT150:BT159">IF(AND($BL150=0,BO150=0),IF($AW150=AZ$148,IF(SUM($BQ150:$BS150)=0,1,0),0),0)</f>
        <v>0</v>
      </c>
      <c r="BV150" s="15">
        <f aca="true" t="shared" si="540" ref="BV150:BV159">IF(AND($BM150=0,BL150=0),IF($AX150=AW$148,IF(BQ150=0,1,0),0),0)</f>
        <v>0</v>
      </c>
      <c r="BW150" s="15">
        <f aca="true" t="shared" si="541" ref="BW150:BW159">IF($BM150=0,0,0)</f>
        <v>0</v>
      </c>
      <c r="BX150" s="15">
        <f aca="true" t="shared" si="542" ref="BX150:BX159">IF(AND($BM150=0,BN150=0),IF($AX150=AY$148,IF(AND(BS150=0,SUM(BV150:BW150)=0),1,0),0),0)</f>
        <v>0</v>
      </c>
      <c r="BY150" s="15">
        <f aca="true" t="shared" si="543" ref="BY150:BY159">IF(AND($BM150=0,BN150=0),IF($AX150=AZ$148,IF(AND(BT150=0,SUM(BV150:BX150)=0),1,0),0),0)</f>
        <v>0</v>
      </c>
      <c r="CA150" s="15">
        <f aca="true" t="shared" si="544" ref="CA150:CA159">IF(AND($BN150=0,BL150=0),IF($AY150=AW$148,IF(AND(BQ150=0,BV150=0),1,0),0),0)</f>
        <v>0</v>
      </c>
      <c r="CB150" s="15">
        <f aca="true" t="shared" si="545" ref="CB150:CB159">IF(AND($BN150=0,BM150=0),IF($AY150=AX$148,IF(AND(AND(BR150=0,BW150=0),SUM(CA150)=0),1,0),0),0)</f>
        <v>0</v>
      </c>
      <c r="CC150" s="15">
        <f aca="true" t="shared" si="546" ref="CC150:CC159">IF($BN150=0,0,0)</f>
        <v>0</v>
      </c>
      <c r="CD150" s="15">
        <f aca="true" t="shared" si="547" ref="CD150:CD159">IF(AND($BN150=0,BO150=0),IF($AY150=AZ$148,IF(AND(AND(BT150=0,BY150=0),SUM(CA150:CC150)=0),1,0),0),0)</f>
        <v>0</v>
      </c>
      <c r="CF150" s="15">
        <f aca="true" t="shared" si="548" ref="CF150:CF159">IF(AND($BO150=0,BL150=0),IF($AZ150=AW$148,IF(AND(AND(BQ150=0,BV150=0),CA150=0),1,0),0),0)</f>
        <v>0</v>
      </c>
      <c r="CG150" s="15">
        <f aca="true" t="shared" si="549" ref="CG150:CG159">IF(AND($BO150=0,BM150=0),IF($AZ150=AX$148,IF(AND(AND(AND(BR150=0,BW150=0),CB150=0),SUM(CF150)=0),1,0),0),0)</f>
        <v>0</v>
      </c>
      <c r="CH150" s="15">
        <f aca="true" t="shared" si="550" ref="CH150:CH159">IF(AND($BO150=0,BN150=0),IF($AZ150=AY$148,IF(AND(AND(AND(BS150=0,BX150=0),CC150=0),SUM(CF150:CG150)=0),1,0),0),0)</f>
        <v>0</v>
      </c>
      <c r="CI150" s="15">
        <f aca="true" t="shared" si="551" ref="CI150:CI159">IF($BO150=0,0,0)</f>
        <v>0</v>
      </c>
      <c r="CJ150" s="42"/>
    </row>
    <row r="151" spans="2:88" s="15" customFormat="1" ht="13.5" thickBot="1">
      <c r="B151" s="41"/>
      <c r="C151" s="29"/>
      <c r="D151" s="18">
        <f t="shared" si="441"/>
      </c>
      <c r="E151" s="2">
        <f t="shared" si="497"/>
      </c>
      <c r="F151" s="2">
        <f t="shared" si="498"/>
      </c>
      <c r="G151" s="12">
        <f t="shared" si="499"/>
      </c>
      <c r="I151" s="4" t="str">
        <f t="shared" si="500"/>
        <v>0</v>
      </c>
      <c r="J151" s="35" t="str">
        <f t="shared" si="501"/>
        <v>0</v>
      </c>
      <c r="K151" s="15">
        <f t="shared" si="502"/>
      </c>
      <c r="L151" s="17">
        <f t="shared" si="503"/>
      </c>
      <c r="M151" s="17">
        <f t="shared" si="503"/>
      </c>
      <c r="N151" s="17">
        <f t="shared" si="503"/>
      </c>
      <c r="O151" s="19">
        <f t="shared" si="503"/>
      </c>
      <c r="R151" s="26" t="s">
        <v>21</v>
      </c>
      <c r="S151" s="15">
        <f t="shared" si="504"/>
        <v>0</v>
      </c>
      <c r="T151" s="15">
        <f t="shared" si="505"/>
        <v>0</v>
      </c>
      <c r="U151" s="15">
        <f t="shared" si="506"/>
        <v>0</v>
      </c>
      <c r="V151" s="15">
        <f t="shared" si="507"/>
        <v>0</v>
      </c>
      <c r="X151" s="15">
        <f t="shared" si="508"/>
        <v>0</v>
      </c>
      <c r="Y151" s="15">
        <f t="shared" si="509"/>
        <v>0</v>
      </c>
      <c r="Z151" s="15">
        <f t="shared" si="510"/>
        <v>0</v>
      </c>
      <c r="AA151" s="15">
        <f t="shared" si="511"/>
        <v>0</v>
      </c>
      <c r="AC151" s="15">
        <f t="shared" si="512"/>
        <v>0</v>
      </c>
      <c r="AD151" s="15">
        <f t="shared" si="513"/>
        <v>0</v>
      </c>
      <c r="AE151" s="15">
        <f t="shared" si="514"/>
        <v>0</v>
      </c>
      <c r="AF151" s="15">
        <f t="shared" si="515"/>
        <v>0</v>
      </c>
      <c r="AH151" s="15">
        <f t="shared" si="516"/>
        <v>0</v>
      </c>
      <c r="AI151" s="15">
        <f t="shared" si="517"/>
        <v>0</v>
      </c>
      <c r="AJ151" s="15">
        <f t="shared" si="518"/>
        <v>0</v>
      </c>
      <c r="AK151" s="15">
        <f t="shared" si="519"/>
        <v>0</v>
      </c>
      <c r="AM151" s="15">
        <f t="shared" si="520"/>
        <v>0</v>
      </c>
      <c r="AN151" s="15">
        <f t="shared" si="521"/>
        <v>0</v>
      </c>
      <c r="AO151" s="15">
        <f t="shared" si="522"/>
        <v>0</v>
      </c>
      <c r="AP151" s="15">
        <f t="shared" si="523"/>
        <v>0</v>
      </c>
      <c r="AQ151" s="42"/>
      <c r="AU151" s="41"/>
      <c r="AV151" s="29"/>
      <c r="AW151" s="18">
        <f t="shared" si="524"/>
      </c>
      <c r="AX151" s="2">
        <f t="shared" si="525"/>
      </c>
      <c r="AY151" s="2">
        <f t="shared" si="526"/>
      </c>
      <c r="AZ151" s="12">
        <f t="shared" si="527"/>
      </c>
      <c r="BB151" s="4" t="str">
        <f t="shared" si="528"/>
        <v>0</v>
      </c>
      <c r="BC151" s="35" t="str">
        <f t="shared" si="529"/>
        <v>0</v>
      </c>
      <c r="BD151" s="15">
        <f t="shared" si="530"/>
      </c>
      <c r="BE151" s="17">
        <f t="shared" si="531"/>
      </c>
      <c r="BF151" s="17">
        <f t="shared" si="531"/>
      </c>
      <c r="BG151" s="17">
        <f t="shared" si="531"/>
      </c>
      <c r="BH151" s="19">
        <f t="shared" si="531"/>
      </c>
      <c r="BK151" s="26" t="s">
        <v>21</v>
      </c>
      <c r="BL151" s="15">
        <f t="shared" si="532"/>
        <v>0</v>
      </c>
      <c r="BM151" s="15">
        <f t="shared" si="533"/>
        <v>0</v>
      </c>
      <c r="BN151" s="15">
        <f t="shared" si="534"/>
        <v>0</v>
      </c>
      <c r="BO151" s="15">
        <f t="shared" si="535"/>
        <v>0</v>
      </c>
      <c r="BQ151" s="15">
        <f t="shared" si="536"/>
        <v>0</v>
      </c>
      <c r="BR151" s="15">
        <f t="shared" si="537"/>
        <v>0</v>
      </c>
      <c r="BS151" s="15">
        <f t="shared" si="538"/>
        <v>0</v>
      </c>
      <c r="BT151" s="15">
        <f t="shared" si="539"/>
        <v>0</v>
      </c>
      <c r="BV151" s="15">
        <f t="shared" si="540"/>
        <v>0</v>
      </c>
      <c r="BW151" s="15">
        <f t="shared" si="541"/>
        <v>0</v>
      </c>
      <c r="BX151" s="15">
        <f t="shared" si="542"/>
        <v>0</v>
      </c>
      <c r="BY151" s="15">
        <f t="shared" si="543"/>
        <v>0</v>
      </c>
      <c r="CA151" s="15">
        <f t="shared" si="544"/>
        <v>0</v>
      </c>
      <c r="CB151" s="15">
        <f t="shared" si="545"/>
        <v>0</v>
      </c>
      <c r="CC151" s="15">
        <f t="shared" si="546"/>
        <v>0</v>
      </c>
      <c r="CD151" s="15">
        <f t="shared" si="547"/>
        <v>0</v>
      </c>
      <c r="CF151" s="15">
        <f t="shared" si="548"/>
        <v>0</v>
      </c>
      <c r="CG151" s="15">
        <f t="shared" si="549"/>
        <v>0</v>
      </c>
      <c r="CH151" s="15">
        <f t="shared" si="550"/>
        <v>0</v>
      </c>
      <c r="CI151" s="15">
        <f t="shared" si="551"/>
        <v>0</v>
      </c>
      <c r="CJ151" s="42"/>
    </row>
    <row r="152" spans="2:88" s="15" customFormat="1" ht="13.5" thickBot="1">
      <c r="B152" s="41"/>
      <c r="C152" s="29"/>
      <c r="D152" s="18">
        <f t="shared" si="441"/>
      </c>
      <c r="E152" s="2">
        <f t="shared" si="497"/>
      </c>
      <c r="F152" s="2">
        <f t="shared" si="498"/>
      </c>
      <c r="G152" s="12">
        <f t="shared" si="499"/>
      </c>
      <c r="I152" s="4" t="str">
        <f t="shared" si="500"/>
        <v>0</v>
      </c>
      <c r="J152" s="35" t="str">
        <f t="shared" si="501"/>
        <v>0</v>
      </c>
      <c r="K152" s="15">
        <f t="shared" si="502"/>
      </c>
      <c r="L152" s="17">
        <f t="shared" si="503"/>
      </c>
      <c r="M152" s="17">
        <f t="shared" si="503"/>
      </c>
      <c r="N152" s="17">
        <f t="shared" si="503"/>
      </c>
      <c r="O152" s="19">
        <f t="shared" si="503"/>
      </c>
      <c r="R152" s="22" t="str">
        <f>'Tabuleiros de Jogo'!AS$6</f>
        <v>Alex</v>
      </c>
      <c r="S152" s="15">
        <f t="shared" si="504"/>
        <v>0</v>
      </c>
      <c r="T152" s="15">
        <f t="shared" si="505"/>
        <v>0</v>
      </c>
      <c r="U152" s="15">
        <f t="shared" si="506"/>
        <v>0</v>
      </c>
      <c r="V152" s="15">
        <f t="shared" si="507"/>
        <v>0</v>
      </c>
      <c r="X152" s="15">
        <f t="shared" si="508"/>
        <v>0</v>
      </c>
      <c r="Y152" s="15">
        <f t="shared" si="509"/>
        <v>0</v>
      </c>
      <c r="Z152" s="15">
        <f t="shared" si="510"/>
        <v>0</v>
      </c>
      <c r="AA152" s="15">
        <f t="shared" si="511"/>
        <v>0</v>
      </c>
      <c r="AC152" s="15">
        <f t="shared" si="512"/>
        <v>0</v>
      </c>
      <c r="AD152" s="15">
        <f t="shared" si="513"/>
        <v>0</v>
      </c>
      <c r="AE152" s="15">
        <f t="shared" si="514"/>
        <v>0</v>
      </c>
      <c r="AF152" s="15">
        <f t="shared" si="515"/>
        <v>0</v>
      </c>
      <c r="AH152" s="15">
        <f t="shared" si="516"/>
        <v>0</v>
      </c>
      <c r="AI152" s="15">
        <f t="shared" si="517"/>
        <v>0</v>
      </c>
      <c r="AJ152" s="15">
        <f t="shared" si="518"/>
        <v>0</v>
      </c>
      <c r="AK152" s="15">
        <f t="shared" si="519"/>
        <v>0</v>
      </c>
      <c r="AM152" s="15">
        <f t="shared" si="520"/>
        <v>0</v>
      </c>
      <c r="AN152" s="15">
        <f t="shared" si="521"/>
        <v>0</v>
      </c>
      <c r="AO152" s="15">
        <f t="shared" si="522"/>
        <v>0</v>
      </c>
      <c r="AP152" s="15">
        <f t="shared" si="523"/>
        <v>0</v>
      </c>
      <c r="AQ152" s="42"/>
      <c r="AU152" s="41"/>
      <c r="AV152" s="29"/>
      <c r="AW152" s="18">
        <f t="shared" si="524"/>
      </c>
      <c r="AX152" s="2">
        <f t="shared" si="525"/>
      </c>
      <c r="AY152" s="2">
        <f t="shared" si="526"/>
      </c>
      <c r="AZ152" s="12">
        <f t="shared" si="527"/>
      </c>
      <c r="BB152" s="4" t="str">
        <f t="shared" si="528"/>
        <v>0</v>
      </c>
      <c r="BC152" s="35" t="str">
        <f t="shared" si="529"/>
        <v>0</v>
      </c>
      <c r="BD152" s="15">
        <f t="shared" si="530"/>
      </c>
      <c r="BE152" s="17">
        <f t="shared" si="531"/>
      </c>
      <c r="BF152" s="17">
        <f t="shared" si="531"/>
      </c>
      <c r="BG152" s="17">
        <f t="shared" si="531"/>
      </c>
      <c r="BH152" s="19">
        <f t="shared" si="531"/>
      </c>
      <c r="BK152" s="51" t="str">
        <f>'Tabuleiros de Jogo'!AS$8</f>
        <v>Filipe</v>
      </c>
      <c r="BL152" s="15">
        <f t="shared" si="532"/>
        <v>0</v>
      </c>
      <c r="BM152" s="15">
        <f t="shared" si="533"/>
        <v>0</v>
      </c>
      <c r="BN152" s="15">
        <f t="shared" si="534"/>
        <v>0</v>
      </c>
      <c r="BO152" s="15">
        <f t="shared" si="535"/>
        <v>0</v>
      </c>
      <c r="BQ152" s="15">
        <f t="shared" si="536"/>
        <v>0</v>
      </c>
      <c r="BR152" s="15">
        <f t="shared" si="537"/>
        <v>0</v>
      </c>
      <c r="BS152" s="15">
        <f t="shared" si="538"/>
        <v>0</v>
      </c>
      <c r="BT152" s="15">
        <f t="shared" si="539"/>
        <v>0</v>
      </c>
      <c r="BV152" s="15">
        <f t="shared" si="540"/>
        <v>0</v>
      </c>
      <c r="BW152" s="15">
        <f t="shared" si="541"/>
        <v>0</v>
      </c>
      <c r="BX152" s="15">
        <f t="shared" si="542"/>
        <v>0</v>
      </c>
      <c r="BY152" s="15">
        <f t="shared" si="543"/>
        <v>0</v>
      </c>
      <c r="CA152" s="15">
        <f t="shared" si="544"/>
        <v>0</v>
      </c>
      <c r="CB152" s="15">
        <f t="shared" si="545"/>
        <v>0</v>
      </c>
      <c r="CC152" s="15">
        <f t="shared" si="546"/>
        <v>0</v>
      </c>
      <c r="CD152" s="15">
        <f t="shared" si="547"/>
        <v>0</v>
      </c>
      <c r="CF152" s="15">
        <f t="shared" si="548"/>
        <v>0</v>
      </c>
      <c r="CG152" s="15">
        <f t="shared" si="549"/>
        <v>0</v>
      </c>
      <c r="CH152" s="15">
        <f t="shared" si="550"/>
        <v>0</v>
      </c>
      <c r="CI152" s="15">
        <f t="shared" si="551"/>
        <v>0</v>
      </c>
      <c r="CJ152" s="42"/>
    </row>
    <row r="153" spans="2:88" s="15" customFormat="1" ht="12.75">
      <c r="B153" s="41"/>
      <c r="C153" s="29"/>
      <c r="D153" s="18">
        <f t="shared" si="441"/>
      </c>
      <c r="E153" s="2">
        <f t="shared" si="497"/>
      </c>
      <c r="F153" s="2">
        <f t="shared" si="498"/>
      </c>
      <c r="G153" s="12">
        <f t="shared" si="499"/>
      </c>
      <c r="I153" s="4" t="str">
        <f t="shared" si="500"/>
        <v>0</v>
      </c>
      <c r="J153" s="35" t="str">
        <f t="shared" si="501"/>
        <v>0</v>
      </c>
      <c r="K153" s="15">
        <f t="shared" si="502"/>
      </c>
      <c r="L153" s="17">
        <f t="shared" si="503"/>
      </c>
      <c r="M153" s="17">
        <f t="shared" si="503"/>
      </c>
      <c r="N153" s="17">
        <f t="shared" si="503"/>
      </c>
      <c r="O153" s="19">
        <f t="shared" si="503"/>
      </c>
      <c r="S153" s="15">
        <f t="shared" si="504"/>
        <v>0</v>
      </c>
      <c r="T153" s="15">
        <f t="shared" si="505"/>
        <v>0</v>
      </c>
      <c r="U153" s="15">
        <f t="shared" si="506"/>
        <v>0</v>
      </c>
      <c r="V153" s="15">
        <f t="shared" si="507"/>
        <v>0</v>
      </c>
      <c r="X153" s="15">
        <f t="shared" si="508"/>
        <v>0</v>
      </c>
      <c r="Y153" s="15">
        <f t="shared" si="509"/>
        <v>0</v>
      </c>
      <c r="Z153" s="15">
        <f t="shared" si="510"/>
        <v>0</v>
      </c>
      <c r="AA153" s="15">
        <f t="shared" si="511"/>
        <v>0</v>
      </c>
      <c r="AC153" s="15">
        <f t="shared" si="512"/>
        <v>0</v>
      </c>
      <c r="AD153" s="15">
        <f t="shared" si="513"/>
        <v>0</v>
      </c>
      <c r="AE153" s="15">
        <f t="shared" si="514"/>
        <v>0</v>
      </c>
      <c r="AF153" s="15">
        <f t="shared" si="515"/>
        <v>0</v>
      </c>
      <c r="AH153" s="15">
        <f t="shared" si="516"/>
        <v>0</v>
      </c>
      <c r="AI153" s="15">
        <f t="shared" si="517"/>
        <v>0</v>
      </c>
      <c r="AJ153" s="15">
        <f t="shared" si="518"/>
        <v>0</v>
      </c>
      <c r="AK153" s="15">
        <f t="shared" si="519"/>
        <v>0</v>
      </c>
      <c r="AM153" s="15">
        <f t="shared" si="520"/>
        <v>0</v>
      </c>
      <c r="AN153" s="15">
        <f t="shared" si="521"/>
        <v>0</v>
      </c>
      <c r="AO153" s="15">
        <f t="shared" si="522"/>
        <v>0</v>
      </c>
      <c r="AP153" s="15">
        <f t="shared" si="523"/>
        <v>0</v>
      </c>
      <c r="AQ153" s="42"/>
      <c r="AU153" s="41"/>
      <c r="AV153" s="29"/>
      <c r="AW153" s="18">
        <f t="shared" si="524"/>
      </c>
      <c r="AX153" s="2">
        <f t="shared" si="525"/>
      </c>
      <c r="AY153" s="2">
        <f t="shared" si="526"/>
      </c>
      <c r="AZ153" s="12">
        <f t="shared" si="527"/>
      </c>
      <c r="BB153" s="4" t="str">
        <f t="shared" si="528"/>
        <v>0</v>
      </c>
      <c r="BC153" s="35" t="str">
        <f t="shared" si="529"/>
        <v>0</v>
      </c>
      <c r="BD153" s="15">
        <f t="shared" si="530"/>
      </c>
      <c r="BE153" s="17">
        <f t="shared" si="531"/>
      </c>
      <c r="BF153" s="17">
        <f t="shared" si="531"/>
      </c>
      <c r="BG153" s="17">
        <f t="shared" si="531"/>
      </c>
      <c r="BH153" s="19">
        <f t="shared" si="531"/>
      </c>
      <c r="BL153" s="15">
        <f t="shared" si="532"/>
        <v>0</v>
      </c>
      <c r="BM153" s="15">
        <f t="shared" si="533"/>
        <v>0</v>
      </c>
      <c r="BN153" s="15">
        <f t="shared" si="534"/>
        <v>0</v>
      </c>
      <c r="BO153" s="15">
        <f t="shared" si="535"/>
        <v>0</v>
      </c>
      <c r="BQ153" s="15">
        <f t="shared" si="536"/>
        <v>0</v>
      </c>
      <c r="BR153" s="15">
        <f t="shared" si="537"/>
        <v>0</v>
      </c>
      <c r="BS153" s="15">
        <f t="shared" si="538"/>
        <v>0</v>
      </c>
      <c r="BT153" s="15">
        <f t="shared" si="539"/>
        <v>0</v>
      </c>
      <c r="BV153" s="15">
        <f t="shared" si="540"/>
        <v>0</v>
      </c>
      <c r="BW153" s="15">
        <f t="shared" si="541"/>
        <v>0</v>
      </c>
      <c r="BX153" s="15">
        <f t="shared" si="542"/>
        <v>0</v>
      </c>
      <c r="BY153" s="15">
        <f t="shared" si="543"/>
        <v>0</v>
      </c>
      <c r="CA153" s="15">
        <f t="shared" si="544"/>
        <v>0</v>
      </c>
      <c r="CB153" s="15">
        <f t="shared" si="545"/>
        <v>0</v>
      </c>
      <c r="CC153" s="15">
        <f t="shared" si="546"/>
        <v>0</v>
      </c>
      <c r="CD153" s="15">
        <f t="shared" si="547"/>
        <v>0</v>
      </c>
      <c r="CF153" s="15">
        <f t="shared" si="548"/>
        <v>0</v>
      </c>
      <c r="CG153" s="15">
        <f t="shared" si="549"/>
        <v>0</v>
      </c>
      <c r="CH153" s="15">
        <f t="shared" si="550"/>
        <v>0</v>
      </c>
      <c r="CI153" s="15">
        <f t="shared" si="551"/>
        <v>0</v>
      </c>
      <c r="CJ153" s="42"/>
    </row>
    <row r="154" spans="2:88" s="15" customFormat="1" ht="12.75">
      <c r="B154" s="41"/>
      <c r="C154" s="29"/>
      <c r="D154" s="18">
        <f t="shared" si="441"/>
      </c>
      <c r="E154" s="2">
        <f t="shared" si="497"/>
      </c>
      <c r="F154" s="2">
        <f t="shared" si="498"/>
      </c>
      <c r="G154" s="12">
        <f t="shared" si="499"/>
      </c>
      <c r="I154" s="4" t="str">
        <f t="shared" si="500"/>
        <v>0</v>
      </c>
      <c r="J154" s="35" t="str">
        <f t="shared" si="501"/>
        <v>0</v>
      </c>
      <c r="K154" s="15">
        <f t="shared" si="502"/>
      </c>
      <c r="L154" s="17">
        <f t="shared" si="503"/>
      </c>
      <c r="M154" s="17">
        <f t="shared" si="503"/>
      </c>
      <c r="N154" s="17">
        <f t="shared" si="503"/>
      </c>
      <c r="O154" s="19">
        <f t="shared" si="503"/>
      </c>
      <c r="S154" s="15">
        <f t="shared" si="504"/>
        <v>0</v>
      </c>
      <c r="T154" s="15">
        <f t="shared" si="505"/>
        <v>0</v>
      </c>
      <c r="U154" s="15">
        <f t="shared" si="506"/>
        <v>0</v>
      </c>
      <c r="V154" s="15">
        <f t="shared" si="507"/>
        <v>0</v>
      </c>
      <c r="X154" s="15">
        <f t="shared" si="508"/>
        <v>0</v>
      </c>
      <c r="Y154" s="15">
        <f t="shared" si="509"/>
        <v>0</v>
      </c>
      <c r="Z154" s="15">
        <f t="shared" si="510"/>
        <v>0</v>
      </c>
      <c r="AA154" s="15">
        <f t="shared" si="511"/>
        <v>0</v>
      </c>
      <c r="AC154" s="15">
        <f t="shared" si="512"/>
        <v>0</v>
      </c>
      <c r="AD154" s="15">
        <f t="shared" si="513"/>
        <v>0</v>
      </c>
      <c r="AE154" s="15">
        <f t="shared" si="514"/>
        <v>0</v>
      </c>
      <c r="AF154" s="15">
        <f t="shared" si="515"/>
        <v>0</v>
      </c>
      <c r="AH154" s="15">
        <f t="shared" si="516"/>
        <v>0</v>
      </c>
      <c r="AI154" s="15">
        <f t="shared" si="517"/>
        <v>0</v>
      </c>
      <c r="AJ154" s="15">
        <f t="shared" si="518"/>
        <v>0</v>
      </c>
      <c r="AK154" s="15">
        <f t="shared" si="519"/>
        <v>0</v>
      </c>
      <c r="AM154" s="15">
        <f t="shared" si="520"/>
        <v>0</v>
      </c>
      <c r="AN154" s="15">
        <f t="shared" si="521"/>
        <v>0</v>
      </c>
      <c r="AO154" s="15">
        <f t="shared" si="522"/>
        <v>0</v>
      </c>
      <c r="AP154" s="15">
        <f t="shared" si="523"/>
        <v>0</v>
      </c>
      <c r="AQ154" s="42"/>
      <c r="AU154" s="41"/>
      <c r="AV154" s="29"/>
      <c r="AW154" s="18">
        <f t="shared" si="524"/>
      </c>
      <c r="AX154" s="2">
        <f t="shared" si="525"/>
      </c>
      <c r="AY154" s="2">
        <f t="shared" si="526"/>
      </c>
      <c r="AZ154" s="12">
        <f t="shared" si="527"/>
      </c>
      <c r="BB154" s="4" t="str">
        <f t="shared" si="528"/>
        <v>0</v>
      </c>
      <c r="BC154" s="35" t="str">
        <f t="shared" si="529"/>
        <v>0</v>
      </c>
      <c r="BD154" s="15">
        <f t="shared" si="530"/>
      </c>
      <c r="BE154" s="17">
        <f t="shared" si="531"/>
      </c>
      <c r="BF154" s="17">
        <f t="shared" si="531"/>
      </c>
      <c r="BG154" s="17">
        <f t="shared" si="531"/>
      </c>
      <c r="BH154" s="19">
        <f t="shared" si="531"/>
      </c>
      <c r="BL154" s="15">
        <f t="shared" si="532"/>
        <v>0</v>
      </c>
      <c r="BM154" s="15">
        <f t="shared" si="533"/>
        <v>0</v>
      </c>
      <c r="BN154" s="15">
        <f t="shared" si="534"/>
        <v>0</v>
      </c>
      <c r="BO154" s="15">
        <f t="shared" si="535"/>
        <v>0</v>
      </c>
      <c r="BQ154" s="15">
        <f t="shared" si="536"/>
        <v>0</v>
      </c>
      <c r="BR154" s="15">
        <f t="shared" si="537"/>
        <v>0</v>
      </c>
      <c r="BS154" s="15">
        <f t="shared" si="538"/>
        <v>0</v>
      </c>
      <c r="BT154" s="15">
        <f t="shared" si="539"/>
        <v>0</v>
      </c>
      <c r="BV154" s="15">
        <f t="shared" si="540"/>
        <v>0</v>
      </c>
      <c r="BW154" s="15">
        <f t="shared" si="541"/>
        <v>0</v>
      </c>
      <c r="BX154" s="15">
        <f t="shared" si="542"/>
        <v>0</v>
      </c>
      <c r="BY154" s="15">
        <f t="shared" si="543"/>
        <v>0</v>
      </c>
      <c r="CA154" s="15">
        <f t="shared" si="544"/>
        <v>0</v>
      </c>
      <c r="CB154" s="15">
        <f t="shared" si="545"/>
        <v>0</v>
      </c>
      <c r="CC154" s="15">
        <f t="shared" si="546"/>
        <v>0</v>
      </c>
      <c r="CD154" s="15">
        <f t="shared" si="547"/>
        <v>0</v>
      </c>
      <c r="CF154" s="15">
        <f t="shared" si="548"/>
        <v>0</v>
      </c>
      <c r="CG154" s="15">
        <f t="shared" si="549"/>
        <v>0</v>
      </c>
      <c r="CH154" s="15">
        <f t="shared" si="550"/>
        <v>0</v>
      </c>
      <c r="CI154" s="15">
        <f t="shared" si="551"/>
        <v>0</v>
      </c>
      <c r="CJ154" s="42"/>
    </row>
    <row r="155" spans="2:88" s="15" customFormat="1" ht="12.75">
      <c r="B155" s="41"/>
      <c r="C155" s="29"/>
      <c r="D155" s="18">
        <f t="shared" si="441"/>
      </c>
      <c r="E155" s="2">
        <f t="shared" si="497"/>
      </c>
      <c r="F155" s="2">
        <f t="shared" si="498"/>
      </c>
      <c r="G155" s="12">
        <f t="shared" si="499"/>
      </c>
      <c r="I155" s="4" t="str">
        <f t="shared" si="500"/>
        <v>0</v>
      </c>
      <c r="J155" s="35" t="str">
        <f t="shared" si="501"/>
        <v>0</v>
      </c>
      <c r="K155" s="15">
        <f t="shared" si="502"/>
      </c>
      <c r="L155" s="17">
        <f t="shared" si="503"/>
      </c>
      <c r="M155" s="17">
        <f t="shared" si="503"/>
      </c>
      <c r="N155" s="17">
        <f t="shared" si="503"/>
      </c>
      <c r="O155" s="19">
        <f t="shared" si="503"/>
      </c>
      <c r="S155" s="15">
        <f t="shared" si="504"/>
        <v>0</v>
      </c>
      <c r="T155" s="15">
        <f t="shared" si="505"/>
        <v>0</v>
      </c>
      <c r="U155" s="15">
        <f t="shared" si="506"/>
        <v>0</v>
      </c>
      <c r="V155" s="15">
        <f t="shared" si="507"/>
        <v>0</v>
      </c>
      <c r="X155" s="15">
        <f t="shared" si="508"/>
        <v>0</v>
      </c>
      <c r="Y155" s="15">
        <f t="shared" si="509"/>
        <v>0</v>
      </c>
      <c r="Z155" s="15">
        <f t="shared" si="510"/>
        <v>0</v>
      </c>
      <c r="AA155" s="15">
        <f t="shared" si="511"/>
        <v>0</v>
      </c>
      <c r="AC155" s="15">
        <f t="shared" si="512"/>
        <v>0</v>
      </c>
      <c r="AD155" s="15">
        <f t="shared" si="513"/>
        <v>0</v>
      </c>
      <c r="AE155" s="15">
        <f t="shared" si="514"/>
        <v>0</v>
      </c>
      <c r="AF155" s="15">
        <f t="shared" si="515"/>
        <v>0</v>
      </c>
      <c r="AH155" s="15">
        <f t="shared" si="516"/>
        <v>0</v>
      </c>
      <c r="AI155" s="15">
        <f t="shared" si="517"/>
        <v>0</v>
      </c>
      <c r="AJ155" s="15">
        <f t="shared" si="518"/>
        <v>0</v>
      </c>
      <c r="AK155" s="15">
        <f t="shared" si="519"/>
        <v>0</v>
      </c>
      <c r="AM155" s="15">
        <f t="shared" si="520"/>
        <v>0</v>
      </c>
      <c r="AN155" s="15">
        <f t="shared" si="521"/>
        <v>0</v>
      </c>
      <c r="AO155" s="15">
        <f t="shared" si="522"/>
        <v>0</v>
      </c>
      <c r="AP155" s="15">
        <f t="shared" si="523"/>
        <v>0</v>
      </c>
      <c r="AQ155" s="42"/>
      <c r="AU155" s="41"/>
      <c r="AV155" s="29"/>
      <c r="AW155" s="18">
        <f t="shared" si="524"/>
      </c>
      <c r="AX155" s="2">
        <f t="shared" si="525"/>
      </c>
      <c r="AY155" s="2">
        <f t="shared" si="526"/>
      </c>
      <c r="AZ155" s="12">
        <f t="shared" si="527"/>
      </c>
      <c r="BB155" s="4" t="str">
        <f t="shared" si="528"/>
        <v>0</v>
      </c>
      <c r="BC155" s="35" t="str">
        <f t="shared" si="529"/>
        <v>0</v>
      </c>
      <c r="BD155" s="15">
        <f t="shared" si="530"/>
      </c>
      <c r="BE155" s="17">
        <f t="shared" si="531"/>
      </c>
      <c r="BF155" s="17">
        <f t="shared" si="531"/>
      </c>
      <c r="BG155" s="17">
        <f t="shared" si="531"/>
      </c>
      <c r="BH155" s="19">
        <f t="shared" si="531"/>
      </c>
      <c r="BL155" s="15">
        <f t="shared" si="532"/>
        <v>0</v>
      </c>
      <c r="BM155" s="15">
        <f t="shared" si="533"/>
        <v>0</v>
      </c>
      <c r="BN155" s="15">
        <f t="shared" si="534"/>
        <v>0</v>
      </c>
      <c r="BO155" s="15">
        <f t="shared" si="535"/>
        <v>0</v>
      </c>
      <c r="BQ155" s="15">
        <f t="shared" si="536"/>
        <v>0</v>
      </c>
      <c r="BR155" s="15">
        <f t="shared" si="537"/>
        <v>0</v>
      </c>
      <c r="BS155" s="15">
        <f t="shared" si="538"/>
        <v>0</v>
      </c>
      <c r="BT155" s="15">
        <f t="shared" si="539"/>
        <v>0</v>
      </c>
      <c r="BV155" s="15">
        <f t="shared" si="540"/>
        <v>0</v>
      </c>
      <c r="BW155" s="15">
        <f t="shared" si="541"/>
        <v>0</v>
      </c>
      <c r="BX155" s="15">
        <f t="shared" si="542"/>
        <v>0</v>
      </c>
      <c r="BY155" s="15">
        <f t="shared" si="543"/>
        <v>0</v>
      </c>
      <c r="CA155" s="15">
        <f t="shared" si="544"/>
        <v>0</v>
      </c>
      <c r="CB155" s="15">
        <f t="shared" si="545"/>
        <v>0</v>
      </c>
      <c r="CC155" s="15">
        <f t="shared" si="546"/>
        <v>0</v>
      </c>
      <c r="CD155" s="15">
        <f t="shared" si="547"/>
        <v>0</v>
      </c>
      <c r="CF155" s="15">
        <f t="shared" si="548"/>
        <v>0</v>
      </c>
      <c r="CG155" s="15">
        <f t="shared" si="549"/>
        <v>0</v>
      </c>
      <c r="CH155" s="15">
        <f t="shared" si="550"/>
        <v>0</v>
      </c>
      <c r="CI155" s="15">
        <f t="shared" si="551"/>
        <v>0</v>
      </c>
      <c r="CJ155" s="42"/>
    </row>
    <row r="156" spans="2:88" s="15" customFormat="1" ht="12.75">
      <c r="B156" s="41"/>
      <c r="C156" s="29"/>
      <c r="D156" s="18">
        <f t="shared" si="441"/>
      </c>
      <c r="E156" s="2">
        <f t="shared" si="497"/>
      </c>
      <c r="F156" s="2">
        <f t="shared" si="498"/>
      </c>
      <c r="G156" s="12">
        <f t="shared" si="499"/>
      </c>
      <c r="I156" s="4" t="str">
        <f t="shared" si="500"/>
        <v>0</v>
      </c>
      <c r="J156" s="35" t="str">
        <f t="shared" si="501"/>
        <v>0</v>
      </c>
      <c r="K156" s="15">
        <f t="shared" si="502"/>
      </c>
      <c r="L156" s="17">
        <f t="shared" si="503"/>
      </c>
      <c r="M156" s="17">
        <f t="shared" si="503"/>
      </c>
      <c r="N156" s="17">
        <f t="shared" si="503"/>
      </c>
      <c r="O156" s="19">
        <f t="shared" si="503"/>
      </c>
      <c r="S156" s="15">
        <f t="shared" si="504"/>
        <v>0</v>
      </c>
      <c r="T156" s="15">
        <f t="shared" si="505"/>
        <v>0</v>
      </c>
      <c r="U156" s="15">
        <f t="shared" si="506"/>
        <v>0</v>
      </c>
      <c r="V156" s="15">
        <f t="shared" si="507"/>
        <v>0</v>
      </c>
      <c r="X156" s="15">
        <f t="shared" si="508"/>
        <v>0</v>
      </c>
      <c r="Y156" s="15">
        <f t="shared" si="509"/>
        <v>0</v>
      </c>
      <c r="Z156" s="15">
        <f t="shared" si="510"/>
        <v>0</v>
      </c>
      <c r="AA156" s="15">
        <f t="shared" si="511"/>
        <v>0</v>
      </c>
      <c r="AC156" s="15">
        <f t="shared" si="512"/>
        <v>0</v>
      </c>
      <c r="AD156" s="15">
        <f t="shared" si="513"/>
        <v>0</v>
      </c>
      <c r="AE156" s="15">
        <f t="shared" si="514"/>
        <v>0</v>
      </c>
      <c r="AF156" s="15">
        <f t="shared" si="515"/>
        <v>0</v>
      </c>
      <c r="AH156" s="15">
        <f t="shared" si="516"/>
        <v>0</v>
      </c>
      <c r="AI156" s="15">
        <f t="shared" si="517"/>
        <v>0</v>
      </c>
      <c r="AJ156" s="15">
        <f t="shared" si="518"/>
        <v>0</v>
      </c>
      <c r="AK156" s="15">
        <f t="shared" si="519"/>
        <v>0</v>
      </c>
      <c r="AM156" s="15">
        <f t="shared" si="520"/>
        <v>0</v>
      </c>
      <c r="AN156" s="15">
        <f t="shared" si="521"/>
        <v>0</v>
      </c>
      <c r="AO156" s="15">
        <f t="shared" si="522"/>
        <v>0</v>
      </c>
      <c r="AP156" s="15">
        <f t="shared" si="523"/>
        <v>0</v>
      </c>
      <c r="AQ156" s="42"/>
      <c r="AU156" s="41"/>
      <c r="AV156" s="29"/>
      <c r="AW156" s="18">
        <f t="shared" si="524"/>
      </c>
      <c r="AX156" s="2">
        <f t="shared" si="525"/>
      </c>
      <c r="AY156" s="2">
        <f t="shared" si="526"/>
      </c>
      <c r="AZ156" s="12">
        <f t="shared" si="527"/>
      </c>
      <c r="BB156" s="4" t="str">
        <f t="shared" si="528"/>
        <v>0</v>
      </c>
      <c r="BC156" s="35" t="str">
        <f t="shared" si="529"/>
        <v>0</v>
      </c>
      <c r="BD156" s="15">
        <f t="shared" si="530"/>
      </c>
      <c r="BE156" s="17">
        <f t="shared" si="531"/>
      </c>
      <c r="BF156" s="17">
        <f t="shared" si="531"/>
      </c>
      <c r="BG156" s="17">
        <f t="shared" si="531"/>
      </c>
      <c r="BH156" s="19">
        <f t="shared" si="531"/>
      </c>
      <c r="BL156" s="15">
        <f t="shared" si="532"/>
        <v>0</v>
      </c>
      <c r="BM156" s="15">
        <f t="shared" si="533"/>
        <v>0</v>
      </c>
      <c r="BN156" s="15">
        <f t="shared" si="534"/>
        <v>0</v>
      </c>
      <c r="BO156" s="15">
        <f t="shared" si="535"/>
        <v>0</v>
      </c>
      <c r="BQ156" s="15">
        <f t="shared" si="536"/>
        <v>0</v>
      </c>
      <c r="BR156" s="15">
        <f t="shared" si="537"/>
        <v>0</v>
      </c>
      <c r="BS156" s="15">
        <f t="shared" si="538"/>
        <v>0</v>
      </c>
      <c r="BT156" s="15">
        <f t="shared" si="539"/>
        <v>0</v>
      </c>
      <c r="BV156" s="15">
        <f t="shared" si="540"/>
        <v>0</v>
      </c>
      <c r="BW156" s="15">
        <f t="shared" si="541"/>
        <v>0</v>
      </c>
      <c r="BX156" s="15">
        <f t="shared" si="542"/>
        <v>0</v>
      </c>
      <c r="BY156" s="15">
        <f t="shared" si="543"/>
        <v>0</v>
      </c>
      <c r="CA156" s="15">
        <f t="shared" si="544"/>
        <v>0</v>
      </c>
      <c r="CB156" s="15">
        <f t="shared" si="545"/>
        <v>0</v>
      </c>
      <c r="CC156" s="15">
        <f t="shared" si="546"/>
        <v>0</v>
      </c>
      <c r="CD156" s="15">
        <f t="shared" si="547"/>
        <v>0</v>
      </c>
      <c r="CF156" s="15">
        <f t="shared" si="548"/>
        <v>0</v>
      </c>
      <c r="CG156" s="15">
        <f t="shared" si="549"/>
        <v>0</v>
      </c>
      <c r="CH156" s="15">
        <f t="shared" si="550"/>
        <v>0</v>
      </c>
      <c r="CI156" s="15">
        <f t="shared" si="551"/>
        <v>0</v>
      </c>
      <c r="CJ156" s="42"/>
    </row>
    <row r="157" spans="2:88" s="15" customFormat="1" ht="12.75">
      <c r="B157" s="41"/>
      <c r="C157" s="29"/>
      <c r="D157" s="18">
        <f t="shared" si="441"/>
      </c>
      <c r="E157" s="2">
        <f t="shared" si="497"/>
      </c>
      <c r="F157" s="2">
        <f t="shared" si="498"/>
      </c>
      <c r="G157" s="12">
        <f t="shared" si="499"/>
      </c>
      <c r="I157" s="4" t="str">
        <f t="shared" si="500"/>
        <v>0</v>
      </c>
      <c r="J157" s="35" t="str">
        <f t="shared" si="501"/>
        <v>0</v>
      </c>
      <c r="K157" s="15">
        <f t="shared" si="502"/>
      </c>
      <c r="L157" s="17">
        <f t="shared" si="503"/>
      </c>
      <c r="M157" s="17">
        <f t="shared" si="503"/>
      </c>
      <c r="N157" s="17">
        <f t="shared" si="503"/>
      </c>
      <c r="O157" s="19">
        <f t="shared" si="503"/>
      </c>
      <c r="S157" s="15">
        <f t="shared" si="504"/>
        <v>0</v>
      </c>
      <c r="T157" s="15">
        <f t="shared" si="505"/>
        <v>0</v>
      </c>
      <c r="U157" s="15">
        <f t="shared" si="506"/>
        <v>0</v>
      </c>
      <c r="V157" s="15">
        <f t="shared" si="507"/>
        <v>0</v>
      </c>
      <c r="X157" s="15">
        <f t="shared" si="508"/>
        <v>0</v>
      </c>
      <c r="Y157" s="15">
        <f t="shared" si="509"/>
        <v>0</v>
      </c>
      <c r="Z157" s="15">
        <f t="shared" si="510"/>
        <v>0</v>
      </c>
      <c r="AA157" s="15">
        <f t="shared" si="511"/>
        <v>0</v>
      </c>
      <c r="AC157" s="15">
        <f t="shared" si="512"/>
        <v>0</v>
      </c>
      <c r="AD157" s="15">
        <f t="shared" si="513"/>
        <v>0</v>
      </c>
      <c r="AE157" s="15">
        <f t="shared" si="514"/>
        <v>0</v>
      </c>
      <c r="AF157" s="15">
        <f t="shared" si="515"/>
        <v>0</v>
      </c>
      <c r="AH157" s="15">
        <f t="shared" si="516"/>
        <v>0</v>
      </c>
      <c r="AI157" s="15">
        <f t="shared" si="517"/>
        <v>0</v>
      </c>
      <c r="AJ157" s="15">
        <f t="shared" si="518"/>
        <v>0</v>
      </c>
      <c r="AK157" s="15">
        <f t="shared" si="519"/>
        <v>0</v>
      </c>
      <c r="AM157" s="15">
        <f t="shared" si="520"/>
        <v>0</v>
      </c>
      <c r="AN157" s="15">
        <f t="shared" si="521"/>
        <v>0</v>
      </c>
      <c r="AO157" s="15">
        <f t="shared" si="522"/>
        <v>0</v>
      </c>
      <c r="AP157" s="15">
        <f t="shared" si="523"/>
        <v>0</v>
      </c>
      <c r="AQ157" s="42"/>
      <c r="AU157" s="41"/>
      <c r="AV157" s="29"/>
      <c r="AW157" s="18">
        <f t="shared" si="524"/>
      </c>
      <c r="AX157" s="2">
        <f t="shared" si="525"/>
      </c>
      <c r="AY157" s="2">
        <f t="shared" si="526"/>
      </c>
      <c r="AZ157" s="12">
        <f t="shared" si="527"/>
      </c>
      <c r="BB157" s="4" t="str">
        <f t="shared" si="528"/>
        <v>0</v>
      </c>
      <c r="BC157" s="35" t="str">
        <f t="shared" si="529"/>
        <v>0</v>
      </c>
      <c r="BD157" s="15">
        <f t="shared" si="530"/>
      </c>
      <c r="BE157" s="17">
        <f t="shared" si="531"/>
      </c>
      <c r="BF157" s="17">
        <f t="shared" si="531"/>
      </c>
      <c r="BG157" s="17">
        <f t="shared" si="531"/>
      </c>
      <c r="BH157" s="19">
        <f t="shared" si="531"/>
      </c>
      <c r="BL157" s="15">
        <f t="shared" si="532"/>
        <v>0</v>
      </c>
      <c r="BM157" s="15">
        <f t="shared" si="533"/>
        <v>0</v>
      </c>
      <c r="BN157" s="15">
        <f t="shared" si="534"/>
        <v>0</v>
      </c>
      <c r="BO157" s="15">
        <f t="shared" si="535"/>
        <v>0</v>
      </c>
      <c r="BQ157" s="15">
        <f t="shared" si="536"/>
        <v>0</v>
      </c>
      <c r="BR157" s="15">
        <f t="shared" si="537"/>
        <v>0</v>
      </c>
      <c r="BS157" s="15">
        <f t="shared" si="538"/>
        <v>0</v>
      </c>
      <c r="BT157" s="15">
        <f t="shared" si="539"/>
        <v>0</v>
      </c>
      <c r="BV157" s="15">
        <f t="shared" si="540"/>
        <v>0</v>
      </c>
      <c r="BW157" s="15">
        <f t="shared" si="541"/>
        <v>0</v>
      </c>
      <c r="BX157" s="15">
        <f t="shared" si="542"/>
        <v>0</v>
      </c>
      <c r="BY157" s="15">
        <f t="shared" si="543"/>
        <v>0</v>
      </c>
      <c r="CA157" s="15">
        <f t="shared" si="544"/>
        <v>0</v>
      </c>
      <c r="CB157" s="15">
        <f t="shared" si="545"/>
        <v>0</v>
      </c>
      <c r="CC157" s="15">
        <f t="shared" si="546"/>
        <v>0</v>
      </c>
      <c r="CD157" s="15">
        <f t="shared" si="547"/>
        <v>0</v>
      </c>
      <c r="CF157" s="15">
        <f t="shared" si="548"/>
        <v>0</v>
      </c>
      <c r="CG157" s="15">
        <f t="shared" si="549"/>
        <v>0</v>
      </c>
      <c r="CH157" s="15">
        <f t="shared" si="550"/>
        <v>0</v>
      </c>
      <c r="CI157" s="15">
        <f t="shared" si="551"/>
        <v>0</v>
      </c>
      <c r="CJ157" s="42"/>
    </row>
    <row r="158" spans="2:88" s="15" customFormat="1" ht="12.75">
      <c r="B158" s="41"/>
      <c r="C158" s="29"/>
      <c r="D158" s="18">
        <f t="shared" si="441"/>
      </c>
      <c r="E158" s="2">
        <f t="shared" si="497"/>
      </c>
      <c r="F158" s="2">
        <f t="shared" si="498"/>
      </c>
      <c r="G158" s="12">
        <f t="shared" si="499"/>
      </c>
      <c r="I158" s="4" t="str">
        <f t="shared" si="500"/>
        <v>0</v>
      </c>
      <c r="J158" s="35" t="str">
        <f t="shared" si="501"/>
        <v>0</v>
      </c>
      <c r="K158" s="15">
        <f t="shared" si="502"/>
      </c>
      <c r="L158" s="17">
        <f t="shared" si="503"/>
      </c>
      <c r="M158" s="17">
        <f t="shared" si="503"/>
      </c>
      <c r="N158" s="17">
        <f t="shared" si="503"/>
      </c>
      <c r="O158" s="19">
        <f t="shared" si="503"/>
      </c>
      <c r="S158" s="15">
        <f t="shared" si="504"/>
        <v>0</v>
      </c>
      <c r="T158" s="15">
        <f t="shared" si="505"/>
        <v>0</v>
      </c>
      <c r="U158" s="15">
        <f t="shared" si="506"/>
        <v>0</v>
      </c>
      <c r="V158" s="15">
        <f t="shared" si="507"/>
        <v>0</v>
      </c>
      <c r="X158" s="15">
        <f t="shared" si="508"/>
        <v>0</v>
      </c>
      <c r="Y158" s="15">
        <f t="shared" si="509"/>
        <v>0</v>
      </c>
      <c r="Z158" s="15">
        <f t="shared" si="510"/>
        <v>0</v>
      </c>
      <c r="AA158" s="15">
        <f t="shared" si="511"/>
        <v>0</v>
      </c>
      <c r="AC158" s="15">
        <f t="shared" si="512"/>
        <v>0</v>
      </c>
      <c r="AD158" s="15">
        <f t="shared" si="513"/>
        <v>0</v>
      </c>
      <c r="AE158" s="15">
        <f t="shared" si="514"/>
        <v>0</v>
      </c>
      <c r="AF158" s="15">
        <f t="shared" si="515"/>
        <v>0</v>
      </c>
      <c r="AH158" s="15">
        <f t="shared" si="516"/>
        <v>0</v>
      </c>
      <c r="AI158" s="15">
        <f t="shared" si="517"/>
        <v>0</v>
      </c>
      <c r="AJ158" s="15">
        <f t="shared" si="518"/>
        <v>0</v>
      </c>
      <c r="AK158" s="15">
        <f t="shared" si="519"/>
        <v>0</v>
      </c>
      <c r="AM158" s="15">
        <f t="shared" si="520"/>
        <v>0</v>
      </c>
      <c r="AN158" s="15">
        <f t="shared" si="521"/>
        <v>0</v>
      </c>
      <c r="AO158" s="15">
        <f t="shared" si="522"/>
        <v>0</v>
      </c>
      <c r="AP158" s="15">
        <f t="shared" si="523"/>
        <v>0</v>
      </c>
      <c r="AQ158" s="42"/>
      <c r="AU158" s="41"/>
      <c r="AV158" s="29"/>
      <c r="AW158" s="18">
        <f t="shared" si="524"/>
      </c>
      <c r="AX158" s="2">
        <f t="shared" si="525"/>
      </c>
      <c r="AY158" s="2">
        <f t="shared" si="526"/>
      </c>
      <c r="AZ158" s="12">
        <f t="shared" si="527"/>
      </c>
      <c r="BB158" s="4" t="str">
        <f t="shared" si="528"/>
        <v>0</v>
      </c>
      <c r="BC158" s="35" t="str">
        <f t="shared" si="529"/>
        <v>0</v>
      </c>
      <c r="BD158" s="15">
        <f t="shared" si="530"/>
      </c>
      <c r="BE158" s="17">
        <f t="shared" si="531"/>
      </c>
      <c r="BF158" s="17">
        <f t="shared" si="531"/>
      </c>
      <c r="BG158" s="17">
        <f t="shared" si="531"/>
      </c>
      <c r="BH158" s="19">
        <f t="shared" si="531"/>
      </c>
      <c r="BL158" s="15">
        <f t="shared" si="532"/>
        <v>0</v>
      </c>
      <c r="BM158" s="15">
        <f t="shared" si="533"/>
        <v>0</v>
      </c>
      <c r="BN158" s="15">
        <f t="shared" si="534"/>
        <v>0</v>
      </c>
      <c r="BO158" s="15">
        <f t="shared" si="535"/>
        <v>0</v>
      </c>
      <c r="BQ158" s="15">
        <f t="shared" si="536"/>
        <v>0</v>
      </c>
      <c r="BR158" s="15">
        <f t="shared" si="537"/>
        <v>0</v>
      </c>
      <c r="BS158" s="15">
        <f t="shared" si="538"/>
        <v>0</v>
      </c>
      <c r="BT158" s="15">
        <f t="shared" si="539"/>
        <v>0</v>
      </c>
      <c r="BV158" s="15">
        <f t="shared" si="540"/>
        <v>0</v>
      </c>
      <c r="BW158" s="15">
        <f t="shared" si="541"/>
        <v>0</v>
      </c>
      <c r="BX158" s="15">
        <f t="shared" si="542"/>
        <v>0</v>
      </c>
      <c r="BY158" s="15">
        <f t="shared" si="543"/>
        <v>0</v>
      </c>
      <c r="CA158" s="15">
        <f t="shared" si="544"/>
        <v>0</v>
      </c>
      <c r="CB158" s="15">
        <f t="shared" si="545"/>
        <v>0</v>
      </c>
      <c r="CC158" s="15">
        <f t="shared" si="546"/>
        <v>0</v>
      </c>
      <c r="CD158" s="15">
        <f t="shared" si="547"/>
        <v>0</v>
      </c>
      <c r="CF158" s="15">
        <f t="shared" si="548"/>
        <v>0</v>
      </c>
      <c r="CG158" s="15">
        <f t="shared" si="549"/>
        <v>0</v>
      </c>
      <c r="CH158" s="15">
        <f t="shared" si="550"/>
        <v>0</v>
      </c>
      <c r="CI158" s="15">
        <f t="shared" si="551"/>
        <v>0</v>
      </c>
      <c r="CJ158" s="42"/>
    </row>
    <row r="159" spans="2:88" s="15" customFormat="1" ht="13.5" thickBot="1">
      <c r="B159" s="41"/>
      <c r="C159" s="30"/>
      <c r="D159" s="20">
        <f t="shared" si="441"/>
      </c>
      <c r="E159" s="13">
        <f t="shared" si="497"/>
      </c>
      <c r="F159" s="13">
        <f t="shared" si="498"/>
      </c>
      <c r="G159" s="14">
        <f t="shared" si="499"/>
      </c>
      <c r="I159" s="5" t="str">
        <f t="shared" si="500"/>
        <v>0</v>
      </c>
      <c r="J159" s="36" t="str">
        <f t="shared" si="501"/>
        <v>0</v>
      </c>
      <c r="K159" s="15">
        <f t="shared" si="502"/>
      </c>
      <c r="L159" s="37">
        <f t="shared" si="503"/>
      </c>
      <c r="M159" s="37">
        <f t="shared" si="503"/>
      </c>
      <c r="N159" s="37">
        <f t="shared" si="503"/>
      </c>
      <c r="O159" s="22">
        <f t="shared" si="503"/>
      </c>
      <c r="S159" s="15">
        <f t="shared" si="504"/>
        <v>0</v>
      </c>
      <c r="T159" s="15">
        <f t="shared" si="505"/>
        <v>0</v>
      </c>
      <c r="U159" s="15">
        <f t="shared" si="506"/>
        <v>0</v>
      </c>
      <c r="V159" s="15">
        <f t="shared" si="507"/>
        <v>0</v>
      </c>
      <c r="X159" s="15">
        <f t="shared" si="508"/>
        <v>0</v>
      </c>
      <c r="Y159" s="15">
        <f t="shared" si="509"/>
        <v>0</v>
      </c>
      <c r="Z159" s="15">
        <f t="shared" si="510"/>
        <v>0</v>
      </c>
      <c r="AA159" s="15">
        <f t="shared" si="511"/>
        <v>0</v>
      </c>
      <c r="AC159" s="15">
        <f t="shared" si="512"/>
        <v>0</v>
      </c>
      <c r="AD159" s="15">
        <f t="shared" si="513"/>
        <v>0</v>
      </c>
      <c r="AE159" s="15">
        <f t="shared" si="514"/>
        <v>0</v>
      </c>
      <c r="AF159" s="15">
        <f t="shared" si="515"/>
        <v>0</v>
      </c>
      <c r="AH159" s="15">
        <f t="shared" si="516"/>
        <v>0</v>
      </c>
      <c r="AI159" s="15">
        <f t="shared" si="517"/>
        <v>0</v>
      </c>
      <c r="AJ159" s="15">
        <f t="shared" si="518"/>
        <v>0</v>
      </c>
      <c r="AK159" s="15">
        <f t="shared" si="519"/>
        <v>0</v>
      </c>
      <c r="AM159" s="15">
        <f t="shared" si="520"/>
        <v>0</v>
      </c>
      <c r="AN159" s="15">
        <f t="shared" si="521"/>
        <v>0</v>
      </c>
      <c r="AO159" s="15">
        <f t="shared" si="522"/>
        <v>0</v>
      </c>
      <c r="AP159" s="15">
        <f t="shared" si="523"/>
        <v>0</v>
      </c>
      <c r="AQ159" s="42"/>
      <c r="AU159" s="41"/>
      <c r="AV159" s="30"/>
      <c r="AW159" s="20">
        <f t="shared" si="524"/>
      </c>
      <c r="AX159" s="13">
        <f t="shared" si="525"/>
      </c>
      <c r="AY159" s="13">
        <f t="shared" si="526"/>
      </c>
      <c r="AZ159" s="14">
        <f t="shared" si="527"/>
      </c>
      <c r="BB159" s="5" t="str">
        <f t="shared" si="528"/>
        <v>0</v>
      </c>
      <c r="BC159" s="36" t="str">
        <f t="shared" si="529"/>
        <v>0</v>
      </c>
      <c r="BD159" s="15">
        <f t="shared" si="530"/>
      </c>
      <c r="BE159" s="37">
        <f t="shared" si="531"/>
      </c>
      <c r="BF159" s="37">
        <f t="shared" si="531"/>
      </c>
      <c r="BG159" s="37">
        <f t="shared" si="531"/>
      </c>
      <c r="BH159" s="22">
        <f t="shared" si="531"/>
      </c>
      <c r="BL159" s="15">
        <f t="shared" si="532"/>
        <v>0</v>
      </c>
      <c r="BM159" s="15">
        <f t="shared" si="533"/>
        <v>0</v>
      </c>
      <c r="BN159" s="15">
        <f t="shared" si="534"/>
        <v>0</v>
      </c>
      <c r="BO159" s="15">
        <f t="shared" si="535"/>
        <v>0</v>
      </c>
      <c r="BQ159" s="15">
        <f t="shared" si="536"/>
        <v>0</v>
      </c>
      <c r="BR159" s="15">
        <f t="shared" si="537"/>
        <v>0</v>
      </c>
      <c r="BS159" s="15">
        <f t="shared" si="538"/>
        <v>0</v>
      </c>
      <c r="BT159" s="15">
        <f t="shared" si="539"/>
        <v>0</v>
      </c>
      <c r="BV159" s="15">
        <f t="shared" si="540"/>
        <v>0</v>
      </c>
      <c r="BW159" s="15">
        <f t="shared" si="541"/>
        <v>0</v>
      </c>
      <c r="BX159" s="15">
        <f t="shared" si="542"/>
        <v>0</v>
      </c>
      <c r="BY159" s="15">
        <f t="shared" si="543"/>
        <v>0</v>
      </c>
      <c r="CA159" s="15">
        <f t="shared" si="544"/>
        <v>0</v>
      </c>
      <c r="CB159" s="15">
        <f t="shared" si="545"/>
        <v>0</v>
      </c>
      <c r="CC159" s="15">
        <f t="shared" si="546"/>
        <v>0</v>
      </c>
      <c r="CD159" s="15">
        <f t="shared" si="547"/>
        <v>0</v>
      </c>
      <c r="CF159" s="15">
        <f t="shared" si="548"/>
        <v>0</v>
      </c>
      <c r="CG159" s="15">
        <f t="shared" si="549"/>
        <v>0</v>
      </c>
      <c r="CH159" s="15">
        <f t="shared" si="550"/>
        <v>0</v>
      </c>
      <c r="CI159" s="15">
        <f t="shared" si="551"/>
        <v>0</v>
      </c>
      <c r="CJ159" s="42"/>
    </row>
    <row r="160" spans="2:88" s="15" customFormat="1" ht="12.75">
      <c r="B160" s="41"/>
      <c r="AQ160" s="42"/>
      <c r="AU160" s="41"/>
      <c r="CJ160" s="42"/>
    </row>
    <row r="161" spans="2:88" s="15" customFormat="1" ht="13.5" thickBot="1">
      <c r="B161" s="21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  <c r="AN161" s="43"/>
      <c r="AO161" s="43"/>
      <c r="AP161" s="43"/>
      <c r="AQ161" s="44"/>
      <c r="AU161" s="21"/>
      <c r="AV161" s="43"/>
      <c r="AW161" s="43"/>
      <c r="AX161" s="43"/>
      <c r="AY161" s="43"/>
      <c r="AZ161" s="43"/>
      <c r="BA161" s="43"/>
      <c r="BB161" s="43"/>
      <c r="BC161" s="43"/>
      <c r="BD161" s="43"/>
      <c r="BE161" s="43"/>
      <c r="BF161" s="43"/>
      <c r="BG161" s="43"/>
      <c r="BH161" s="43"/>
      <c r="BI161" s="43"/>
      <c r="BJ161" s="43"/>
      <c r="BK161" s="43"/>
      <c r="BL161" s="43"/>
      <c r="BM161" s="43"/>
      <c r="BN161" s="43"/>
      <c r="BO161" s="43"/>
      <c r="BP161" s="43"/>
      <c r="BQ161" s="43"/>
      <c r="BR161" s="43"/>
      <c r="BS161" s="43"/>
      <c r="BT161" s="43"/>
      <c r="BU161" s="43"/>
      <c r="BV161" s="43"/>
      <c r="BW161" s="43"/>
      <c r="BX161" s="43"/>
      <c r="BY161" s="43"/>
      <c r="BZ161" s="43"/>
      <c r="CA161" s="43"/>
      <c r="CB161" s="43"/>
      <c r="CC161" s="43"/>
      <c r="CD161" s="43"/>
      <c r="CE161" s="43"/>
      <c r="CF161" s="43"/>
      <c r="CG161" s="43"/>
      <c r="CH161" s="43"/>
      <c r="CI161" s="43"/>
      <c r="CJ161" s="44"/>
    </row>
    <row r="162" spans="2:88" s="15" customFormat="1" ht="12.75">
      <c r="B162" s="41"/>
      <c r="I162" s="39"/>
      <c r="J162" s="39"/>
      <c r="AQ162" s="42"/>
      <c r="AU162" s="38"/>
      <c r="AV162" s="39"/>
      <c r="AW162" s="39"/>
      <c r="AX162" s="39"/>
      <c r="AY162" s="39"/>
      <c r="AZ162" s="39"/>
      <c r="BA162" s="39"/>
      <c r="BB162" s="39"/>
      <c r="BC162" s="39"/>
      <c r="BD162" s="39"/>
      <c r="BE162" s="39"/>
      <c r="BF162" s="39"/>
      <c r="BG162" s="39"/>
      <c r="BH162" s="39"/>
      <c r="BI162" s="39"/>
      <c r="BJ162" s="39"/>
      <c r="BK162" s="39"/>
      <c r="BL162" s="39"/>
      <c r="BM162" s="39"/>
      <c r="BN162" s="39"/>
      <c r="BO162" s="39"/>
      <c r="BP162" s="39"/>
      <c r="BQ162" s="39"/>
      <c r="BR162" s="39"/>
      <c r="BS162" s="39"/>
      <c r="BT162" s="39"/>
      <c r="BU162" s="39"/>
      <c r="BV162" s="39"/>
      <c r="BW162" s="39"/>
      <c r="BX162" s="39"/>
      <c r="BY162" s="39"/>
      <c r="BZ162" s="39"/>
      <c r="CA162" s="39"/>
      <c r="CB162" s="39"/>
      <c r="CC162" s="39"/>
      <c r="CD162" s="39"/>
      <c r="CE162" s="39"/>
      <c r="CF162" s="39"/>
      <c r="CG162" s="39"/>
      <c r="CH162" s="39"/>
      <c r="CI162" s="39"/>
      <c r="CJ162" s="40"/>
    </row>
    <row r="163" spans="2:88" s="15" customFormat="1" ht="13.5" thickBot="1">
      <c r="B163" s="41"/>
      <c r="D163" s="31"/>
      <c r="E163" s="31"/>
      <c r="F163" s="31"/>
      <c r="G163" s="31"/>
      <c r="T163" s="15" t="s">
        <v>1</v>
      </c>
      <c r="Y163" s="15" t="s">
        <v>5</v>
      </c>
      <c r="AD163" s="15" t="s">
        <v>6</v>
      </c>
      <c r="AI163" s="15" t="s">
        <v>7</v>
      </c>
      <c r="AN163" s="15" t="s">
        <v>8</v>
      </c>
      <c r="AQ163" s="42"/>
      <c r="AU163" s="41"/>
      <c r="AW163" s="31"/>
      <c r="AX163" s="31"/>
      <c r="AY163" s="31"/>
      <c r="AZ163" s="31"/>
      <c r="BM163" s="15" t="s">
        <v>1</v>
      </c>
      <c r="BR163" s="15" t="s">
        <v>15</v>
      </c>
      <c r="BW163" s="15" t="s">
        <v>16</v>
      </c>
      <c r="CB163" s="15" t="s">
        <v>17</v>
      </c>
      <c r="CG163" s="15" t="s">
        <v>18</v>
      </c>
      <c r="CJ163" s="42"/>
    </row>
    <row r="164" spans="2:88" s="15" customFormat="1" ht="13.5" thickBot="1">
      <c r="B164" s="41"/>
      <c r="C164" s="26" t="s">
        <v>0</v>
      </c>
      <c r="D164" s="6" t="s">
        <v>9</v>
      </c>
      <c r="E164" s="7" t="s">
        <v>10</v>
      </c>
      <c r="F164" s="7" t="s">
        <v>10</v>
      </c>
      <c r="G164" s="8" t="s">
        <v>11</v>
      </c>
      <c r="AQ164" s="42"/>
      <c r="AU164" s="41"/>
      <c r="AV164" s="26" t="s">
        <v>0</v>
      </c>
      <c r="AW164" s="6" t="s">
        <v>9</v>
      </c>
      <c r="AX164" s="7" t="s">
        <v>10</v>
      </c>
      <c r="AY164" s="7" t="s">
        <v>10</v>
      </c>
      <c r="AZ164" s="8" t="s">
        <v>11</v>
      </c>
      <c r="CJ164" s="42"/>
    </row>
    <row r="165" spans="2:88" s="15" customFormat="1" ht="13.5" thickBot="1">
      <c r="B165" s="41"/>
      <c r="D165" s="23">
        <v>1</v>
      </c>
      <c r="E165" s="24">
        <v>2</v>
      </c>
      <c r="F165" s="24">
        <v>3</v>
      </c>
      <c r="G165" s="25">
        <v>4</v>
      </c>
      <c r="I165" s="26" t="s">
        <v>3</v>
      </c>
      <c r="J165" s="70" t="s">
        <v>4</v>
      </c>
      <c r="L165" s="23">
        <v>1</v>
      </c>
      <c r="M165" s="24">
        <v>2</v>
      </c>
      <c r="N165" s="24">
        <v>3</v>
      </c>
      <c r="O165" s="25">
        <v>4</v>
      </c>
      <c r="Q165" s="23" t="s">
        <v>12</v>
      </c>
      <c r="R165" s="25" t="s">
        <v>2</v>
      </c>
      <c r="AQ165" s="42"/>
      <c r="AU165" s="41"/>
      <c r="AW165" s="23">
        <v>1</v>
      </c>
      <c r="AX165" s="24">
        <v>2</v>
      </c>
      <c r="AY165" s="24">
        <v>3</v>
      </c>
      <c r="AZ165" s="25">
        <v>4</v>
      </c>
      <c r="BB165" s="32" t="s">
        <v>3</v>
      </c>
      <c r="BC165" s="33" t="s">
        <v>4</v>
      </c>
      <c r="BE165" s="23">
        <v>1</v>
      </c>
      <c r="BF165" s="24">
        <v>2</v>
      </c>
      <c r="BG165" s="24">
        <v>3</v>
      </c>
      <c r="BH165" s="25">
        <v>4</v>
      </c>
      <c r="BJ165" s="23" t="s">
        <v>12</v>
      </c>
      <c r="BK165" s="25" t="s">
        <v>2</v>
      </c>
      <c r="CJ165" s="42"/>
    </row>
    <row r="166" spans="2:88" s="15" customFormat="1" ht="13.5" thickBot="1">
      <c r="B166" s="41"/>
      <c r="C166" s="28"/>
      <c r="D166" s="16">
        <f t="shared" si="441"/>
      </c>
      <c r="E166" s="10">
        <f aca="true" t="shared" si="552" ref="E166:E175">MID(C166,2,1)</f>
      </c>
      <c r="F166" s="10">
        <f aca="true" t="shared" si="553" ref="F166:F175">MID(C166,3,1)</f>
      </c>
      <c r="G166" s="11">
        <f aca="true" t="shared" si="554" ref="G166:G175">MID(C166,4,1)</f>
      </c>
      <c r="I166" s="19" t="str">
        <f aca="true" t="shared" si="555" ref="I166:I175">IF(LEN(C166)=4,SUM(S166:V166),"0")</f>
        <v>0</v>
      </c>
      <c r="J166" s="71" t="str">
        <f aca="true" t="shared" si="556" ref="J166:J175">IF(LEN(C166)=4,SUM(X166:AP166),"0")</f>
        <v>0</v>
      </c>
      <c r="K166" s="15">
        <f aca="true" t="shared" si="557" ref="K166:K175">IF(I166=4,"x","")</f>
      </c>
      <c r="L166" s="9">
        <f aca="true" t="shared" si="558" ref="L166:O175">IF(AND((LEN($C166)),$I166&gt;=L$165),"X",IF(AND((LEN($C166)),$J166&gt;=L$165-$I166),0,""))</f>
      </c>
      <c r="M166" s="9">
        <f t="shared" si="558"/>
      </c>
      <c r="N166" s="9">
        <f t="shared" si="558"/>
      </c>
      <c r="O166" s="3">
        <f t="shared" si="558"/>
      </c>
      <c r="Q166" s="37">
        <f>Q150+1</f>
        <v>11</v>
      </c>
      <c r="R166" s="46" t="str">
        <f>IF(ISNA(VLOOKUP(4,I166:K175,3,FALSE)),IF(COUNTA(C166:C175)=10,"Perdeu","A Adivinhar"),IF((VLOOKUP(4,I166:K175,3,FALSE)="x"),"Ganhou"))</f>
        <v>A Adivinhar</v>
      </c>
      <c r="S166" s="15">
        <f aca="true" t="shared" si="559" ref="S166:S175">IF(D$164=D166,1,0)</f>
        <v>0</v>
      </c>
      <c r="T166" s="15">
        <f aca="true" t="shared" si="560" ref="T166:T175">IF(E$164=E166,1,0)</f>
        <v>0</v>
      </c>
      <c r="U166" s="15">
        <f aca="true" t="shared" si="561" ref="U166:U175">IF(F$164=F166,1,0)</f>
        <v>0</v>
      </c>
      <c r="V166" s="15">
        <f aca="true" t="shared" si="562" ref="V166:V175">IF(G$164=G166,1,0)</f>
        <v>0</v>
      </c>
      <c r="X166" s="15">
        <f aca="true" t="shared" si="563" ref="X166:X175">IF($S166=0,IF($D166=D$164,1,0),0)</f>
        <v>0</v>
      </c>
      <c r="Y166" s="15">
        <f aca="true" t="shared" si="564" ref="Y166:Y175">IF(AND($S166=0,T166=0),IF($D166=E$164,IF(SUM($X166)=0,1,0),0),0)</f>
        <v>0</v>
      </c>
      <c r="Z166" s="15">
        <f aca="true" t="shared" si="565" ref="Z166:Z175">IF(AND($S166=0,U166=0),IF($D166=F$164,IF(SUM($X166:$Y166)=0,1,0),0),0)</f>
        <v>0</v>
      </c>
      <c r="AA166" s="15">
        <f aca="true" t="shared" si="566" ref="AA166:AA175">IF(AND($S166=0,V166=0),IF($D166=G$164,IF(SUM($X166:$Z166)=0,1,0),0),0)</f>
        <v>0</v>
      </c>
      <c r="AC166" s="15">
        <f aca="true" t="shared" si="567" ref="AC166:AC175">IF(AND($T166=0,S166=0),IF($E166=D$164,IF(X166=0,1,0),0),0)</f>
        <v>0</v>
      </c>
      <c r="AD166" s="15">
        <f aca="true" t="shared" si="568" ref="AD166:AD175">IF($T166=0,IF($E166=E$164,IF(Y166=0,IF(SUM(AC166)=0,1,0),0),0),0)</f>
        <v>0</v>
      </c>
      <c r="AE166" s="15">
        <f aca="true" t="shared" si="569" ref="AE166:AE175">IF(AND($T166=0,U166=0),IF($E166=F$164,IF(AND(Z166=0,SUM(AC166:AD166)=0),1,0),0),0)</f>
        <v>0</v>
      </c>
      <c r="AF166" s="15">
        <f aca="true" t="shared" si="570" ref="AF166:AF175">IF(AND($T166=0,U166=0),IF($E166=G$164,IF(AND(AA166=0,SUM(AC166:AE166)=0),1,0),0),0)</f>
        <v>0</v>
      </c>
      <c r="AH166" s="15">
        <f aca="true" t="shared" si="571" ref="AH166:AH175">IF(AND($U166=0,S166=0),IF($F166=D$164,IF(AND(X166=0,AC166=0),1,0),0),0)</f>
        <v>0</v>
      </c>
      <c r="AI166" s="15">
        <f aca="true" t="shared" si="572" ref="AI166:AI175">IF(AND($U166=0,T166=0),IF($F166=E$164,IF(AND(AND(Y166=0,AD166=0),SUM(AH166)=0),1,0),0),0)</f>
        <v>0</v>
      </c>
      <c r="AJ166" s="15">
        <f aca="true" t="shared" si="573" ref="AJ166:AJ175">IF($U166=0,IF($F166=F$164,IF(AND(AND(Z166=0,AE166=0),SUM(AH166:AI166)=0),1,0),0),0)</f>
        <v>0</v>
      </c>
      <c r="AK166" s="15">
        <f aca="true" t="shared" si="574" ref="AK166:AK175">IF(AND($U166=0,V166=0),IF($F166=G$164,IF(AND(AND(AA166=0,AF166=0),SUM(AH166:AJ166)=0),1,0),0),0)</f>
        <v>0</v>
      </c>
      <c r="AM166" s="15">
        <f aca="true" t="shared" si="575" ref="AM166:AM175">IF(AND($V166=0,S166=0),IF($G166=D$164,IF(AND(AND(X166=0,AC166=0),AH166=0),1,0),0),0)</f>
        <v>0</v>
      </c>
      <c r="AN166" s="15">
        <f aca="true" t="shared" si="576" ref="AN166:AN175">IF(AND($V166=0,T166=0),IF($G166=E$164,IF(AND(AND(AND(Y166=0,AD166=0),AI166=0),SUM(AM166)=0),1,0),0),0)</f>
        <v>0</v>
      </c>
      <c r="AO166" s="15">
        <f aca="true" t="shared" si="577" ref="AO166:AO175">IF(AND($V166=0,U166=0),IF($G166=F$164,IF(AND(AND(AND(Z166=0,AE166=0),AJ166=0),SUM(AM166:AN166)=0),1,0),0),0)</f>
        <v>0</v>
      </c>
      <c r="AP166" s="15">
        <f aca="true" t="shared" si="578" ref="AP166:AP175">IF($V166=0,IF($G166=G$164,IF(AND(AND(AND(AA166=0,AF166=0),AK166=0),SUM(AM166:AO166)=0),1,0),0),0)</f>
        <v>0</v>
      </c>
      <c r="AQ166" s="42"/>
      <c r="AU166" s="41"/>
      <c r="AV166" s="28"/>
      <c r="AW166" s="16">
        <f aca="true" t="shared" si="579" ref="AW166:AW175">MID(AV166,1,1)</f>
      </c>
      <c r="AX166" s="10">
        <f aca="true" t="shared" si="580" ref="AX166:AX175">MID(AV166,2,1)</f>
      </c>
      <c r="AY166" s="10">
        <f aca="true" t="shared" si="581" ref="AY166:AY175">MID(AV166,3,1)</f>
      </c>
      <c r="AZ166" s="11">
        <f aca="true" t="shared" si="582" ref="AZ166:AZ175">MID(AV166,4,1)</f>
      </c>
      <c r="BB166" s="3" t="str">
        <f aca="true" t="shared" si="583" ref="BB166:BB175">IF(LEN(AV166)&lt;4,"0",SUM(BL166:BO166))</f>
        <v>0</v>
      </c>
      <c r="BC166" s="34" t="str">
        <f aca="true" t="shared" si="584" ref="BC166:BC175">IF(LEN(AV166)&lt;4,"0",SUM(BQ166:CI166))</f>
        <v>0</v>
      </c>
      <c r="BD166" s="15">
        <f aca="true" t="shared" si="585" ref="BD166:BD175">IF(BB166=4,"x","")</f>
      </c>
      <c r="BE166" s="9">
        <f aca="true" t="shared" si="586" ref="BE166:BH175">IF(AND((LEN($AV166)),$BB166&gt;=BE$165),"X",IF(AND((LEN($AV166)),$BC166&gt;=BE$165-$BB166),0,""))</f>
      </c>
      <c r="BF166" s="9">
        <f t="shared" si="586"/>
      </c>
      <c r="BG166" s="9">
        <f t="shared" si="586"/>
      </c>
      <c r="BH166" s="3">
        <f t="shared" si="586"/>
      </c>
      <c r="BJ166" s="37">
        <f>BJ150+1</f>
        <v>11</v>
      </c>
      <c r="BK166" s="46" t="str">
        <f>IF(ISNA(VLOOKUP(4,BB166:BD175,3,FALSE)),IF(COUNTA(AV166:AV175)=10,"Perdeu","A Adivinhar"),IF((VLOOKUP(4,BB166:BD175,3,FALSE)="x"),"Ganhou"))</f>
        <v>A Adivinhar</v>
      </c>
      <c r="BL166" s="15">
        <f aca="true" t="shared" si="587" ref="BL166:BL175">IF(AW$164=AW166,1,0)</f>
        <v>0</v>
      </c>
      <c r="BM166" s="15">
        <f aca="true" t="shared" si="588" ref="BM166:BM175">IF(AX$164=AX166,1,0)</f>
        <v>0</v>
      </c>
      <c r="BN166" s="15">
        <f aca="true" t="shared" si="589" ref="BN166:BN175">IF(AY$164=AY166,1,0)</f>
        <v>0</v>
      </c>
      <c r="BO166" s="15">
        <f aca="true" t="shared" si="590" ref="BO166:BO175">IF(AZ$164=AZ166,1,0)</f>
        <v>0</v>
      </c>
      <c r="BQ166" s="15">
        <f aca="true" t="shared" si="591" ref="BQ166:BQ175">IF($BL166=0,0,0)</f>
        <v>0</v>
      </c>
      <c r="BR166" s="15">
        <f aca="true" t="shared" si="592" ref="BR166:BR175">IF(AND($BL166=0,BM166=0),IF($AW166=AX$164,IF(SUM($BQ166)=0,1,0),0),0)</f>
        <v>0</v>
      </c>
      <c r="BS166" s="15">
        <f aca="true" t="shared" si="593" ref="BS166:BS175">IF(AND($BL166=0,BN166=0),IF($AW166=AY$164,IF(SUM($BQ166:$BR166)=0,1,0),0),0)</f>
        <v>0</v>
      </c>
      <c r="BT166" s="15">
        <f aca="true" t="shared" si="594" ref="BT166:BT175">IF(AND($BL166=0,BO166=0),IF($AW166=AZ$164,IF(SUM($BQ166:$BS166)=0,1,0),0),0)</f>
        <v>0</v>
      </c>
      <c r="BV166" s="15">
        <f aca="true" t="shared" si="595" ref="BV166:BV175">IF(AND($BM166=0,BL166=0),IF($AX166=AW$164,IF(BQ166=0,1,0),0),0)</f>
        <v>0</v>
      </c>
      <c r="BW166" s="15">
        <f aca="true" t="shared" si="596" ref="BW166:BW175">IF($BM166=0,0,0)</f>
        <v>0</v>
      </c>
      <c r="BX166" s="15">
        <f aca="true" t="shared" si="597" ref="BX166:BX175">IF(AND($BM166=0,BN166=0),IF($AX166=AY$164,IF(AND(BS166=0,SUM(BV166:BW166)=0),1,0),0),0)</f>
        <v>0</v>
      </c>
      <c r="BY166" s="15">
        <f aca="true" t="shared" si="598" ref="BY166:BY175">IF(AND($BM166=0,BN166=0),IF($AX166=AZ$164,IF(AND(BT166=0,SUM(BV166:BX166)=0),1,0),0),0)</f>
        <v>0</v>
      </c>
      <c r="CA166" s="15">
        <f aca="true" t="shared" si="599" ref="CA166:CA175">IF(AND($BN166=0,BL166=0),IF($AY166=AW$164,IF(AND(BQ166=0,BV166=0),1,0),0),0)</f>
        <v>0</v>
      </c>
      <c r="CB166" s="15">
        <f aca="true" t="shared" si="600" ref="CB166:CB175">IF(AND($BN166=0,BM166=0),IF($AY166=AX$164,IF(AND(AND(BR166=0,BW166=0),SUM(CA166)=0),1,0),0),0)</f>
        <v>0</v>
      </c>
      <c r="CC166" s="15">
        <f aca="true" t="shared" si="601" ref="CC166:CC175">IF($BN166=0,0,0)</f>
        <v>0</v>
      </c>
      <c r="CD166" s="15">
        <f aca="true" t="shared" si="602" ref="CD166:CD175">IF(AND($BN166=0,BO166=0),IF($AY166=AZ$164,IF(AND(AND(BT166=0,BY166=0),SUM(CA166:CC166)=0),1,0),0),0)</f>
        <v>0</v>
      </c>
      <c r="CF166" s="15">
        <f aca="true" t="shared" si="603" ref="CF166:CF175">IF(AND($BO166=0,BL166=0),IF($AZ166=AW$164,IF(AND(AND(BQ166=0,BV166=0),CA166=0),1,0),0),0)</f>
        <v>0</v>
      </c>
      <c r="CG166" s="15">
        <f aca="true" t="shared" si="604" ref="CG166:CG175">IF(AND($BO166=0,BM166=0),IF($AZ166=AX$164,IF(AND(AND(AND(BR166=0,BW166=0),CB166=0),SUM(CF166)=0),1,0),0),0)</f>
        <v>0</v>
      </c>
      <c r="CH166" s="15">
        <f aca="true" t="shared" si="605" ref="CH166:CH175">IF(AND($BO166=0,BN166=0),IF($AZ166=AY$164,IF(AND(AND(AND(BS166=0,BX166=0),CC166=0),SUM(CF166:CG166)=0),1,0),0),0)</f>
        <v>0</v>
      </c>
      <c r="CI166" s="15">
        <f aca="true" t="shared" si="606" ref="CI166:CI175">IF($BO166=0,0,0)</f>
        <v>0</v>
      </c>
      <c r="CJ166" s="42"/>
    </row>
    <row r="167" spans="2:88" s="15" customFormat="1" ht="13.5" thickBot="1">
      <c r="B167" s="41"/>
      <c r="C167" s="29"/>
      <c r="D167" s="18">
        <f t="shared" si="441"/>
      </c>
      <c r="E167" s="2">
        <f t="shared" si="552"/>
      </c>
      <c r="F167" s="2">
        <f t="shared" si="553"/>
      </c>
      <c r="G167" s="12">
        <f t="shared" si="554"/>
      </c>
      <c r="I167" s="4" t="str">
        <f t="shared" si="555"/>
        <v>0</v>
      </c>
      <c r="J167" s="35" t="str">
        <f t="shared" si="556"/>
        <v>0</v>
      </c>
      <c r="K167" s="15">
        <f t="shared" si="557"/>
      </c>
      <c r="L167" s="17">
        <f t="shared" si="558"/>
      </c>
      <c r="M167" s="17">
        <f t="shared" si="558"/>
      </c>
      <c r="N167" s="17">
        <f t="shared" si="558"/>
      </c>
      <c r="O167" s="19">
        <f t="shared" si="558"/>
      </c>
      <c r="R167" s="26" t="s">
        <v>21</v>
      </c>
      <c r="S167" s="15">
        <f t="shared" si="559"/>
        <v>0</v>
      </c>
      <c r="T167" s="15">
        <f t="shared" si="560"/>
        <v>0</v>
      </c>
      <c r="U167" s="15">
        <f t="shared" si="561"/>
        <v>0</v>
      </c>
      <c r="V167" s="15">
        <f t="shared" si="562"/>
        <v>0</v>
      </c>
      <c r="X167" s="15">
        <f t="shared" si="563"/>
        <v>0</v>
      </c>
      <c r="Y167" s="15">
        <f t="shared" si="564"/>
        <v>0</v>
      </c>
      <c r="Z167" s="15">
        <f t="shared" si="565"/>
        <v>0</v>
      </c>
      <c r="AA167" s="15">
        <f t="shared" si="566"/>
        <v>0</v>
      </c>
      <c r="AC167" s="15">
        <f t="shared" si="567"/>
        <v>0</v>
      </c>
      <c r="AD167" s="15">
        <f t="shared" si="568"/>
        <v>0</v>
      </c>
      <c r="AE167" s="15">
        <f t="shared" si="569"/>
        <v>0</v>
      </c>
      <c r="AF167" s="15">
        <f t="shared" si="570"/>
        <v>0</v>
      </c>
      <c r="AH167" s="15">
        <f t="shared" si="571"/>
        <v>0</v>
      </c>
      <c r="AI167" s="15">
        <f t="shared" si="572"/>
        <v>0</v>
      </c>
      <c r="AJ167" s="15">
        <f t="shared" si="573"/>
        <v>0</v>
      </c>
      <c r="AK167" s="15">
        <f t="shared" si="574"/>
        <v>0</v>
      </c>
      <c r="AM167" s="15">
        <f t="shared" si="575"/>
        <v>0</v>
      </c>
      <c r="AN167" s="15">
        <f t="shared" si="576"/>
        <v>0</v>
      </c>
      <c r="AO167" s="15">
        <f t="shared" si="577"/>
        <v>0</v>
      </c>
      <c r="AP167" s="15">
        <f t="shared" si="578"/>
        <v>0</v>
      </c>
      <c r="AQ167" s="42"/>
      <c r="AU167" s="41"/>
      <c r="AV167" s="29"/>
      <c r="AW167" s="18">
        <f t="shared" si="579"/>
      </c>
      <c r="AX167" s="2">
        <f t="shared" si="580"/>
      </c>
      <c r="AY167" s="2">
        <f t="shared" si="581"/>
      </c>
      <c r="AZ167" s="12">
        <f t="shared" si="582"/>
      </c>
      <c r="BB167" s="4" t="str">
        <f t="shared" si="583"/>
        <v>0</v>
      </c>
      <c r="BC167" s="35" t="str">
        <f t="shared" si="584"/>
        <v>0</v>
      </c>
      <c r="BD167" s="15">
        <f t="shared" si="585"/>
      </c>
      <c r="BE167" s="17">
        <f t="shared" si="586"/>
      </c>
      <c r="BF167" s="17">
        <f t="shared" si="586"/>
      </c>
      <c r="BG167" s="17">
        <f t="shared" si="586"/>
      </c>
      <c r="BH167" s="19">
        <f t="shared" si="586"/>
      </c>
      <c r="BK167" s="26" t="s">
        <v>21</v>
      </c>
      <c r="BL167" s="15">
        <f t="shared" si="587"/>
        <v>0</v>
      </c>
      <c r="BM167" s="15">
        <f t="shared" si="588"/>
        <v>0</v>
      </c>
      <c r="BN167" s="15">
        <f t="shared" si="589"/>
        <v>0</v>
      </c>
      <c r="BO167" s="15">
        <f t="shared" si="590"/>
        <v>0</v>
      </c>
      <c r="BQ167" s="15">
        <f t="shared" si="591"/>
        <v>0</v>
      </c>
      <c r="BR167" s="15">
        <f t="shared" si="592"/>
        <v>0</v>
      </c>
      <c r="BS167" s="15">
        <f t="shared" si="593"/>
        <v>0</v>
      </c>
      <c r="BT167" s="15">
        <f t="shared" si="594"/>
        <v>0</v>
      </c>
      <c r="BV167" s="15">
        <f t="shared" si="595"/>
        <v>0</v>
      </c>
      <c r="BW167" s="15">
        <f t="shared" si="596"/>
        <v>0</v>
      </c>
      <c r="BX167" s="15">
        <f t="shared" si="597"/>
        <v>0</v>
      </c>
      <c r="BY167" s="15">
        <f t="shared" si="598"/>
        <v>0</v>
      </c>
      <c r="CA167" s="15">
        <f t="shared" si="599"/>
        <v>0</v>
      </c>
      <c r="CB167" s="15">
        <f t="shared" si="600"/>
        <v>0</v>
      </c>
      <c r="CC167" s="15">
        <f t="shared" si="601"/>
        <v>0</v>
      </c>
      <c r="CD167" s="15">
        <f t="shared" si="602"/>
        <v>0</v>
      </c>
      <c r="CF167" s="15">
        <f t="shared" si="603"/>
        <v>0</v>
      </c>
      <c r="CG167" s="15">
        <f t="shared" si="604"/>
        <v>0</v>
      </c>
      <c r="CH167" s="15">
        <f t="shared" si="605"/>
        <v>0</v>
      </c>
      <c r="CI167" s="15">
        <f t="shared" si="606"/>
        <v>0</v>
      </c>
      <c r="CJ167" s="42"/>
    </row>
    <row r="168" spans="2:88" s="15" customFormat="1" ht="13.5" thickBot="1">
      <c r="B168" s="41"/>
      <c r="C168" s="29"/>
      <c r="D168" s="18">
        <f t="shared" si="441"/>
      </c>
      <c r="E168" s="2">
        <f t="shared" si="552"/>
      </c>
      <c r="F168" s="2">
        <f t="shared" si="553"/>
      </c>
      <c r="G168" s="12">
        <f t="shared" si="554"/>
      </c>
      <c r="I168" s="4" t="str">
        <f t="shared" si="555"/>
        <v>0</v>
      </c>
      <c r="J168" s="35" t="str">
        <f t="shared" si="556"/>
        <v>0</v>
      </c>
      <c r="K168" s="15">
        <f t="shared" si="557"/>
      </c>
      <c r="L168" s="17">
        <f t="shared" si="558"/>
      </c>
      <c r="M168" s="17">
        <f t="shared" si="558"/>
      </c>
      <c r="N168" s="17">
        <f t="shared" si="558"/>
      </c>
      <c r="O168" s="19">
        <f t="shared" si="558"/>
      </c>
      <c r="R168" s="22" t="str">
        <f>'Tabuleiros de Jogo'!AS$6</f>
        <v>Alex</v>
      </c>
      <c r="S168" s="15">
        <f t="shared" si="559"/>
        <v>0</v>
      </c>
      <c r="T168" s="15">
        <f t="shared" si="560"/>
        <v>0</v>
      </c>
      <c r="U168" s="15">
        <f t="shared" si="561"/>
        <v>0</v>
      </c>
      <c r="V168" s="15">
        <f t="shared" si="562"/>
        <v>0</v>
      </c>
      <c r="X168" s="15">
        <f t="shared" si="563"/>
        <v>0</v>
      </c>
      <c r="Y168" s="15">
        <f t="shared" si="564"/>
        <v>0</v>
      </c>
      <c r="Z168" s="15">
        <f t="shared" si="565"/>
        <v>0</v>
      </c>
      <c r="AA168" s="15">
        <f t="shared" si="566"/>
        <v>0</v>
      </c>
      <c r="AC168" s="15">
        <f t="shared" si="567"/>
        <v>0</v>
      </c>
      <c r="AD168" s="15">
        <f t="shared" si="568"/>
        <v>0</v>
      </c>
      <c r="AE168" s="15">
        <f t="shared" si="569"/>
        <v>0</v>
      </c>
      <c r="AF168" s="15">
        <f t="shared" si="570"/>
        <v>0</v>
      </c>
      <c r="AH168" s="15">
        <f t="shared" si="571"/>
        <v>0</v>
      </c>
      <c r="AI168" s="15">
        <f t="shared" si="572"/>
        <v>0</v>
      </c>
      <c r="AJ168" s="15">
        <f t="shared" si="573"/>
        <v>0</v>
      </c>
      <c r="AK168" s="15">
        <f t="shared" si="574"/>
        <v>0</v>
      </c>
      <c r="AM168" s="15">
        <f t="shared" si="575"/>
        <v>0</v>
      </c>
      <c r="AN168" s="15">
        <f t="shared" si="576"/>
        <v>0</v>
      </c>
      <c r="AO168" s="15">
        <f t="shared" si="577"/>
        <v>0</v>
      </c>
      <c r="AP168" s="15">
        <f t="shared" si="578"/>
        <v>0</v>
      </c>
      <c r="AQ168" s="42"/>
      <c r="AU168" s="41"/>
      <c r="AV168" s="29"/>
      <c r="AW168" s="18">
        <f t="shared" si="579"/>
      </c>
      <c r="AX168" s="2">
        <f t="shared" si="580"/>
      </c>
      <c r="AY168" s="2">
        <f t="shared" si="581"/>
      </c>
      <c r="AZ168" s="12">
        <f t="shared" si="582"/>
      </c>
      <c r="BB168" s="4" t="str">
        <f t="shared" si="583"/>
        <v>0</v>
      </c>
      <c r="BC168" s="35" t="str">
        <f t="shared" si="584"/>
        <v>0</v>
      </c>
      <c r="BD168" s="15">
        <f t="shared" si="585"/>
      </c>
      <c r="BE168" s="17">
        <f t="shared" si="586"/>
      </c>
      <c r="BF168" s="17">
        <f t="shared" si="586"/>
      </c>
      <c r="BG168" s="17">
        <f t="shared" si="586"/>
      </c>
      <c r="BH168" s="19">
        <f t="shared" si="586"/>
      </c>
      <c r="BK168" s="51" t="str">
        <f>'Tabuleiros de Jogo'!AS$8</f>
        <v>Filipe</v>
      </c>
      <c r="BL168" s="15">
        <f t="shared" si="587"/>
        <v>0</v>
      </c>
      <c r="BM168" s="15">
        <f t="shared" si="588"/>
        <v>0</v>
      </c>
      <c r="BN168" s="15">
        <f t="shared" si="589"/>
        <v>0</v>
      </c>
      <c r="BO168" s="15">
        <f t="shared" si="590"/>
        <v>0</v>
      </c>
      <c r="BQ168" s="15">
        <f t="shared" si="591"/>
        <v>0</v>
      </c>
      <c r="BR168" s="15">
        <f t="shared" si="592"/>
        <v>0</v>
      </c>
      <c r="BS168" s="15">
        <f t="shared" si="593"/>
        <v>0</v>
      </c>
      <c r="BT168" s="15">
        <f t="shared" si="594"/>
        <v>0</v>
      </c>
      <c r="BV168" s="15">
        <f t="shared" si="595"/>
        <v>0</v>
      </c>
      <c r="BW168" s="15">
        <f t="shared" si="596"/>
        <v>0</v>
      </c>
      <c r="BX168" s="15">
        <f t="shared" si="597"/>
        <v>0</v>
      </c>
      <c r="BY168" s="15">
        <f t="shared" si="598"/>
        <v>0</v>
      </c>
      <c r="CA168" s="15">
        <f t="shared" si="599"/>
        <v>0</v>
      </c>
      <c r="CB168" s="15">
        <f t="shared" si="600"/>
        <v>0</v>
      </c>
      <c r="CC168" s="15">
        <f t="shared" si="601"/>
        <v>0</v>
      </c>
      <c r="CD168" s="15">
        <f t="shared" si="602"/>
        <v>0</v>
      </c>
      <c r="CF168" s="15">
        <f t="shared" si="603"/>
        <v>0</v>
      </c>
      <c r="CG168" s="15">
        <f t="shared" si="604"/>
        <v>0</v>
      </c>
      <c r="CH168" s="15">
        <f t="shared" si="605"/>
        <v>0</v>
      </c>
      <c r="CI168" s="15">
        <f t="shared" si="606"/>
        <v>0</v>
      </c>
      <c r="CJ168" s="42"/>
    </row>
    <row r="169" spans="2:88" s="15" customFormat="1" ht="12.75">
      <c r="B169" s="41"/>
      <c r="C169" s="29"/>
      <c r="D169" s="18">
        <f t="shared" si="441"/>
      </c>
      <c r="E169" s="2">
        <f t="shared" si="552"/>
      </c>
      <c r="F169" s="2">
        <f t="shared" si="553"/>
      </c>
      <c r="G169" s="12">
        <f t="shared" si="554"/>
      </c>
      <c r="I169" s="4" t="str">
        <f t="shared" si="555"/>
        <v>0</v>
      </c>
      <c r="J169" s="35" t="str">
        <f t="shared" si="556"/>
        <v>0</v>
      </c>
      <c r="K169" s="15">
        <f t="shared" si="557"/>
      </c>
      <c r="L169" s="17">
        <f t="shared" si="558"/>
      </c>
      <c r="M169" s="17">
        <f t="shared" si="558"/>
      </c>
      <c r="N169" s="17">
        <f t="shared" si="558"/>
      </c>
      <c r="O169" s="19">
        <f t="shared" si="558"/>
      </c>
      <c r="S169" s="15">
        <f t="shared" si="559"/>
        <v>0</v>
      </c>
      <c r="T169" s="15">
        <f t="shared" si="560"/>
        <v>0</v>
      </c>
      <c r="U169" s="15">
        <f t="shared" si="561"/>
        <v>0</v>
      </c>
      <c r="V169" s="15">
        <f t="shared" si="562"/>
        <v>0</v>
      </c>
      <c r="X169" s="15">
        <f t="shared" si="563"/>
        <v>0</v>
      </c>
      <c r="Y169" s="15">
        <f t="shared" si="564"/>
        <v>0</v>
      </c>
      <c r="Z169" s="15">
        <f t="shared" si="565"/>
        <v>0</v>
      </c>
      <c r="AA169" s="15">
        <f t="shared" si="566"/>
        <v>0</v>
      </c>
      <c r="AC169" s="15">
        <f t="shared" si="567"/>
        <v>0</v>
      </c>
      <c r="AD169" s="15">
        <f t="shared" si="568"/>
        <v>0</v>
      </c>
      <c r="AE169" s="15">
        <f t="shared" si="569"/>
        <v>0</v>
      </c>
      <c r="AF169" s="15">
        <f t="shared" si="570"/>
        <v>0</v>
      </c>
      <c r="AH169" s="15">
        <f t="shared" si="571"/>
        <v>0</v>
      </c>
      <c r="AI169" s="15">
        <f t="shared" si="572"/>
        <v>0</v>
      </c>
      <c r="AJ169" s="15">
        <f t="shared" si="573"/>
        <v>0</v>
      </c>
      <c r="AK169" s="15">
        <f t="shared" si="574"/>
        <v>0</v>
      </c>
      <c r="AM169" s="15">
        <f t="shared" si="575"/>
        <v>0</v>
      </c>
      <c r="AN169" s="15">
        <f t="shared" si="576"/>
        <v>0</v>
      </c>
      <c r="AO169" s="15">
        <f t="shared" si="577"/>
        <v>0</v>
      </c>
      <c r="AP169" s="15">
        <f t="shared" si="578"/>
        <v>0</v>
      </c>
      <c r="AQ169" s="42"/>
      <c r="AU169" s="41"/>
      <c r="AV169" s="29"/>
      <c r="AW169" s="18">
        <f t="shared" si="579"/>
      </c>
      <c r="AX169" s="2">
        <f t="shared" si="580"/>
      </c>
      <c r="AY169" s="2">
        <f t="shared" si="581"/>
      </c>
      <c r="AZ169" s="12">
        <f t="shared" si="582"/>
      </c>
      <c r="BB169" s="4" t="str">
        <f t="shared" si="583"/>
        <v>0</v>
      </c>
      <c r="BC169" s="35" t="str">
        <f t="shared" si="584"/>
        <v>0</v>
      </c>
      <c r="BD169" s="15">
        <f t="shared" si="585"/>
      </c>
      <c r="BE169" s="17">
        <f t="shared" si="586"/>
      </c>
      <c r="BF169" s="17">
        <f t="shared" si="586"/>
      </c>
      <c r="BG169" s="17">
        <f t="shared" si="586"/>
      </c>
      <c r="BH169" s="19">
        <f t="shared" si="586"/>
      </c>
      <c r="BL169" s="15">
        <f t="shared" si="587"/>
        <v>0</v>
      </c>
      <c r="BM169" s="15">
        <f t="shared" si="588"/>
        <v>0</v>
      </c>
      <c r="BN169" s="15">
        <f t="shared" si="589"/>
        <v>0</v>
      </c>
      <c r="BO169" s="15">
        <f t="shared" si="590"/>
        <v>0</v>
      </c>
      <c r="BQ169" s="15">
        <f t="shared" si="591"/>
        <v>0</v>
      </c>
      <c r="BR169" s="15">
        <f t="shared" si="592"/>
        <v>0</v>
      </c>
      <c r="BS169" s="15">
        <f t="shared" si="593"/>
        <v>0</v>
      </c>
      <c r="BT169" s="15">
        <f t="shared" si="594"/>
        <v>0</v>
      </c>
      <c r="BV169" s="15">
        <f t="shared" si="595"/>
        <v>0</v>
      </c>
      <c r="BW169" s="15">
        <f t="shared" si="596"/>
        <v>0</v>
      </c>
      <c r="BX169" s="15">
        <f t="shared" si="597"/>
        <v>0</v>
      </c>
      <c r="BY169" s="15">
        <f t="shared" si="598"/>
        <v>0</v>
      </c>
      <c r="CA169" s="15">
        <f t="shared" si="599"/>
        <v>0</v>
      </c>
      <c r="CB169" s="15">
        <f t="shared" si="600"/>
        <v>0</v>
      </c>
      <c r="CC169" s="15">
        <f t="shared" si="601"/>
        <v>0</v>
      </c>
      <c r="CD169" s="15">
        <f t="shared" si="602"/>
        <v>0</v>
      </c>
      <c r="CF169" s="15">
        <f t="shared" si="603"/>
        <v>0</v>
      </c>
      <c r="CG169" s="15">
        <f t="shared" si="604"/>
        <v>0</v>
      </c>
      <c r="CH169" s="15">
        <f t="shared" si="605"/>
        <v>0</v>
      </c>
      <c r="CI169" s="15">
        <f t="shared" si="606"/>
        <v>0</v>
      </c>
      <c r="CJ169" s="42"/>
    </row>
    <row r="170" spans="2:88" s="15" customFormat="1" ht="12.75">
      <c r="B170" s="41"/>
      <c r="C170" s="29"/>
      <c r="D170" s="18">
        <f t="shared" si="441"/>
      </c>
      <c r="E170" s="2">
        <f t="shared" si="552"/>
      </c>
      <c r="F170" s="2">
        <f t="shared" si="553"/>
      </c>
      <c r="G170" s="12">
        <f t="shared" si="554"/>
      </c>
      <c r="I170" s="4" t="str">
        <f t="shared" si="555"/>
        <v>0</v>
      </c>
      <c r="J170" s="35" t="str">
        <f t="shared" si="556"/>
        <v>0</v>
      </c>
      <c r="K170" s="15">
        <f t="shared" si="557"/>
      </c>
      <c r="L170" s="17">
        <f t="shared" si="558"/>
      </c>
      <c r="M170" s="17">
        <f t="shared" si="558"/>
      </c>
      <c r="N170" s="17">
        <f t="shared" si="558"/>
      </c>
      <c r="O170" s="19">
        <f t="shared" si="558"/>
      </c>
      <c r="S170" s="15">
        <f t="shared" si="559"/>
        <v>0</v>
      </c>
      <c r="T170" s="15">
        <f t="shared" si="560"/>
        <v>0</v>
      </c>
      <c r="U170" s="15">
        <f t="shared" si="561"/>
        <v>0</v>
      </c>
      <c r="V170" s="15">
        <f t="shared" si="562"/>
        <v>0</v>
      </c>
      <c r="X170" s="15">
        <f t="shared" si="563"/>
        <v>0</v>
      </c>
      <c r="Y170" s="15">
        <f t="shared" si="564"/>
        <v>0</v>
      </c>
      <c r="Z170" s="15">
        <f t="shared" si="565"/>
        <v>0</v>
      </c>
      <c r="AA170" s="15">
        <f t="shared" si="566"/>
        <v>0</v>
      </c>
      <c r="AC170" s="15">
        <f t="shared" si="567"/>
        <v>0</v>
      </c>
      <c r="AD170" s="15">
        <f t="shared" si="568"/>
        <v>0</v>
      </c>
      <c r="AE170" s="15">
        <f t="shared" si="569"/>
        <v>0</v>
      </c>
      <c r="AF170" s="15">
        <f t="shared" si="570"/>
        <v>0</v>
      </c>
      <c r="AH170" s="15">
        <f t="shared" si="571"/>
        <v>0</v>
      </c>
      <c r="AI170" s="15">
        <f t="shared" si="572"/>
        <v>0</v>
      </c>
      <c r="AJ170" s="15">
        <f t="shared" si="573"/>
        <v>0</v>
      </c>
      <c r="AK170" s="15">
        <f t="shared" si="574"/>
        <v>0</v>
      </c>
      <c r="AM170" s="15">
        <f t="shared" si="575"/>
        <v>0</v>
      </c>
      <c r="AN170" s="15">
        <f t="shared" si="576"/>
        <v>0</v>
      </c>
      <c r="AO170" s="15">
        <f t="shared" si="577"/>
        <v>0</v>
      </c>
      <c r="AP170" s="15">
        <f t="shared" si="578"/>
        <v>0</v>
      </c>
      <c r="AQ170" s="42"/>
      <c r="AU170" s="41"/>
      <c r="AV170" s="29"/>
      <c r="AW170" s="18">
        <f t="shared" si="579"/>
      </c>
      <c r="AX170" s="2">
        <f t="shared" si="580"/>
      </c>
      <c r="AY170" s="2">
        <f t="shared" si="581"/>
      </c>
      <c r="AZ170" s="12">
        <f t="shared" si="582"/>
      </c>
      <c r="BB170" s="4" t="str">
        <f t="shared" si="583"/>
        <v>0</v>
      </c>
      <c r="BC170" s="35" t="str">
        <f t="shared" si="584"/>
        <v>0</v>
      </c>
      <c r="BD170" s="15">
        <f t="shared" si="585"/>
      </c>
      <c r="BE170" s="17">
        <f t="shared" si="586"/>
      </c>
      <c r="BF170" s="17">
        <f t="shared" si="586"/>
      </c>
      <c r="BG170" s="17">
        <f t="shared" si="586"/>
      </c>
      <c r="BH170" s="19">
        <f t="shared" si="586"/>
      </c>
      <c r="BL170" s="15">
        <f t="shared" si="587"/>
        <v>0</v>
      </c>
      <c r="BM170" s="15">
        <f t="shared" si="588"/>
        <v>0</v>
      </c>
      <c r="BN170" s="15">
        <f t="shared" si="589"/>
        <v>0</v>
      </c>
      <c r="BO170" s="15">
        <f t="shared" si="590"/>
        <v>0</v>
      </c>
      <c r="BQ170" s="15">
        <f t="shared" si="591"/>
        <v>0</v>
      </c>
      <c r="BR170" s="15">
        <f t="shared" si="592"/>
        <v>0</v>
      </c>
      <c r="BS170" s="15">
        <f t="shared" si="593"/>
        <v>0</v>
      </c>
      <c r="BT170" s="15">
        <f t="shared" si="594"/>
        <v>0</v>
      </c>
      <c r="BV170" s="15">
        <f t="shared" si="595"/>
        <v>0</v>
      </c>
      <c r="BW170" s="15">
        <f t="shared" si="596"/>
        <v>0</v>
      </c>
      <c r="BX170" s="15">
        <f t="shared" si="597"/>
        <v>0</v>
      </c>
      <c r="BY170" s="15">
        <f t="shared" si="598"/>
        <v>0</v>
      </c>
      <c r="CA170" s="15">
        <f t="shared" si="599"/>
        <v>0</v>
      </c>
      <c r="CB170" s="15">
        <f t="shared" si="600"/>
        <v>0</v>
      </c>
      <c r="CC170" s="15">
        <f t="shared" si="601"/>
        <v>0</v>
      </c>
      <c r="CD170" s="15">
        <f t="shared" si="602"/>
        <v>0</v>
      </c>
      <c r="CF170" s="15">
        <f t="shared" si="603"/>
        <v>0</v>
      </c>
      <c r="CG170" s="15">
        <f t="shared" si="604"/>
        <v>0</v>
      </c>
      <c r="CH170" s="15">
        <f t="shared" si="605"/>
        <v>0</v>
      </c>
      <c r="CI170" s="15">
        <f t="shared" si="606"/>
        <v>0</v>
      </c>
      <c r="CJ170" s="42"/>
    </row>
    <row r="171" spans="2:88" s="15" customFormat="1" ht="12.75">
      <c r="B171" s="41"/>
      <c r="C171" s="29"/>
      <c r="D171" s="18">
        <f t="shared" si="441"/>
      </c>
      <c r="E171" s="2">
        <f t="shared" si="552"/>
      </c>
      <c r="F171" s="2">
        <f t="shared" si="553"/>
      </c>
      <c r="G171" s="12">
        <f t="shared" si="554"/>
      </c>
      <c r="I171" s="4" t="str">
        <f t="shared" si="555"/>
        <v>0</v>
      </c>
      <c r="J171" s="35" t="str">
        <f t="shared" si="556"/>
        <v>0</v>
      </c>
      <c r="K171" s="15">
        <f t="shared" si="557"/>
      </c>
      <c r="L171" s="17">
        <f t="shared" si="558"/>
      </c>
      <c r="M171" s="17">
        <f t="shared" si="558"/>
      </c>
      <c r="N171" s="17">
        <f t="shared" si="558"/>
      </c>
      <c r="O171" s="19">
        <f t="shared" si="558"/>
      </c>
      <c r="S171" s="15">
        <f t="shared" si="559"/>
        <v>0</v>
      </c>
      <c r="T171" s="15">
        <f t="shared" si="560"/>
        <v>0</v>
      </c>
      <c r="U171" s="15">
        <f t="shared" si="561"/>
        <v>0</v>
      </c>
      <c r="V171" s="15">
        <f t="shared" si="562"/>
        <v>0</v>
      </c>
      <c r="X171" s="15">
        <f t="shared" si="563"/>
        <v>0</v>
      </c>
      <c r="Y171" s="15">
        <f t="shared" si="564"/>
        <v>0</v>
      </c>
      <c r="Z171" s="15">
        <f t="shared" si="565"/>
        <v>0</v>
      </c>
      <c r="AA171" s="15">
        <f t="shared" si="566"/>
        <v>0</v>
      </c>
      <c r="AC171" s="15">
        <f t="shared" si="567"/>
        <v>0</v>
      </c>
      <c r="AD171" s="15">
        <f t="shared" si="568"/>
        <v>0</v>
      </c>
      <c r="AE171" s="15">
        <f t="shared" si="569"/>
        <v>0</v>
      </c>
      <c r="AF171" s="15">
        <f t="shared" si="570"/>
        <v>0</v>
      </c>
      <c r="AH171" s="15">
        <f t="shared" si="571"/>
        <v>0</v>
      </c>
      <c r="AI171" s="15">
        <f t="shared" si="572"/>
        <v>0</v>
      </c>
      <c r="AJ171" s="15">
        <f t="shared" si="573"/>
        <v>0</v>
      </c>
      <c r="AK171" s="15">
        <f t="shared" si="574"/>
        <v>0</v>
      </c>
      <c r="AM171" s="15">
        <f t="shared" si="575"/>
        <v>0</v>
      </c>
      <c r="AN171" s="15">
        <f t="shared" si="576"/>
        <v>0</v>
      </c>
      <c r="AO171" s="15">
        <f t="shared" si="577"/>
        <v>0</v>
      </c>
      <c r="AP171" s="15">
        <f t="shared" si="578"/>
        <v>0</v>
      </c>
      <c r="AQ171" s="42"/>
      <c r="AU171" s="41"/>
      <c r="AV171" s="29"/>
      <c r="AW171" s="18">
        <f t="shared" si="579"/>
      </c>
      <c r="AX171" s="2">
        <f t="shared" si="580"/>
      </c>
      <c r="AY171" s="2">
        <f t="shared" si="581"/>
      </c>
      <c r="AZ171" s="12">
        <f t="shared" si="582"/>
      </c>
      <c r="BB171" s="4" t="str">
        <f t="shared" si="583"/>
        <v>0</v>
      </c>
      <c r="BC171" s="35" t="str">
        <f t="shared" si="584"/>
        <v>0</v>
      </c>
      <c r="BD171" s="15">
        <f t="shared" si="585"/>
      </c>
      <c r="BE171" s="17">
        <f t="shared" si="586"/>
      </c>
      <c r="BF171" s="17">
        <f t="shared" si="586"/>
      </c>
      <c r="BG171" s="17">
        <f t="shared" si="586"/>
      </c>
      <c r="BH171" s="19">
        <f t="shared" si="586"/>
      </c>
      <c r="BL171" s="15">
        <f t="shared" si="587"/>
        <v>0</v>
      </c>
      <c r="BM171" s="15">
        <f t="shared" si="588"/>
        <v>0</v>
      </c>
      <c r="BN171" s="15">
        <f t="shared" si="589"/>
        <v>0</v>
      </c>
      <c r="BO171" s="15">
        <f t="shared" si="590"/>
        <v>0</v>
      </c>
      <c r="BQ171" s="15">
        <f t="shared" si="591"/>
        <v>0</v>
      </c>
      <c r="BR171" s="15">
        <f t="shared" si="592"/>
        <v>0</v>
      </c>
      <c r="BS171" s="15">
        <f t="shared" si="593"/>
        <v>0</v>
      </c>
      <c r="BT171" s="15">
        <f t="shared" si="594"/>
        <v>0</v>
      </c>
      <c r="BV171" s="15">
        <f t="shared" si="595"/>
        <v>0</v>
      </c>
      <c r="BW171" s="15">
        <f t="shared" si="596"/>
        <v>0</v>
      </c>
      <c r="BX171" s="15">
        <f t="shared" si="597"/>
        <v>0</v>
      </c>
      <c r="BY171" s="15">
        <f t="shared" si="598"/>
        <v>0</v>
      </c>
      <c r="CA171" s="15">
        <f t="shared" si="599"/>
        <v>0</v>
      </c>
      <c r="CB171" s="15">
        <f t="shared" si="600"/>
        <v>0</v>
      </c>
      <c r="CC171" s="15">
        <f t="shared" si="601"/>
        <v>0</v>
      </c>
      <c r="CD171" s="15">
        <f t="shared" si="602"/>
        <v>0</v>
      </c>
      <c r="CF171" s="15">
        <f t="shared" si="603"/>
        <v>0</v>
      </c>
      <c r="CG171" s="15">
        <f t="shared" si="604"/>
        <v>0</v>
      </c>
      <c r="CH171" s="15">
        <f t="shared" si="605"/>
        <v>0</v>
      </c>
      <c r="CI171" s="15">
        <f t="shared" si="606"/>
        <v>0</v>
      </c>
      <c r="CJ171" s="42"/>
    </row>
    <row r="172" spans="2:88" s="15" customFormat="1" ht="12.75">
      <c r="B172" s="41"/>
      <c r="C172" s="29"/>
      <c r="D172" s="18">
        <f t="shared" si="441"/>
      </c>
      <c r="E172" s="2">
        <f t="shared" si="552"/>
      </c>
      <c r="F172" s="2">
        <f t="shared" si="553"/>
      </c>
      <c r="G172" s="12">
        <f t="shared" si="554"/>
      </c>
      <c r="I172" s="4" t="str">
        <f t="shared" si="555"/>
        <v>0</v>
      </c>
      <c r="J172" s="35" t="str">
        <f t="shared" si="556"/>
        <v>0</v>
      </c>
      <c r="K172" s="15">
        <f t="shared" si="557"/>
      </c>
      <c r="L172" s="17">
        <f t="shared" si="558"/>
      </c>
      <c r="M172" s="17">
        <f t="shared" si="558"/>
      </c>
      <c r="N172" s="17">
        <f t="shared" si="558"/>
      </c>
      <c r="O172" s="19">
        <f t="shared" si="558"/>
      </c>
      <c r="S172" s="15">
        <f t="shared" si="559"/>
        <v>0</v>
      </c>
      <c r="T172" s="15">
        <f t="shared" si="560"/>
        <v>0</v>
      </c>
      <c r="U172" s="15">
        <f t="shared" si="561"/>
        <v>0</v>
      </c>
      <c r="V172" s="15">
        <f t="shared" si="562"/>
        <v>0</v>
      </c>
      <c r="X172" s="15">
        <f t="shared" si="563"/>
        <v>0</v>
      </c>
      <c r="Y172" s="15">
        <f t="shared" si="564"/>
        <v>0</v>
      </c>
      <c r="Z172" s="15">
        <f t="shared" si="565"/>
        <v>0</v>
      </c>
      <c r="AA172" s="15">
        <f t="shared" si="566"/>
        <v>0</v>
      </c>
      <c r="AC172" s="15">
        <f t="shared" si="567"/>
        <v>0</v>
      </c>
      <c r="AD172" s="15">
        <f t="shared" si="568"/>
        <v>0</v>
      </c>
      <c r="AE172" s="15">
        <f t="shared" si="569"/>
        <v>0</v>
      </c>
      <c r="AF172" s="15">
        <f t="shared" si="570"/>
        <v>0</v>
      </c>
      <c r="AH172" s="15">
        <f t="shared" si="571"/>
        <v>0</v>
      </c>
      <c r="AI172" s="15">
        <f t="shared" si="572"/>
        <v>0</v>
      </c>
      <c r="AJ172" s="15">
        <f t="shared" si="573"/>
        <v>0</v>
      </c>
      <c r="AK172" s="15">
        <f t="shared" si="574"/>
        <v>0</v>
      </c>
      <c r="AM172" s="15">
        <f t="shared" si="575"/>
        <v>0</v>
      </c>
      <c r="AN172" s="15">
        <f t="shared" si="576"/>
        <v>0</v>
      </c>
      <c r="AO172" s="15">
        <f t="shared" si="577"/>
        <v>0</v>
      </c>
      <c r="AP172" s="15">
        <f t="shared" si="578"/>
        <v>0</v>
      </c>
      <c r="AQ172" s="42"/>
      <c r="AU172" s="41"/>
      <c r="AV172" s="29"/>
      <c r="AW172" s="18">
        <f t="shared" si="579"/>
      </c>
      <c r="AX172" s="2">
        <f t="shared" si="580"/>
      </c>
      <c r="AY172" s="2">
        <f t="shared" si="581"/>
      </c>
      <c r="AZ172" s="12">
        <f t="shared" si="582"/>
      </c>
      <c r="BB172" s="4" t="str">
        <f t="shared" si="583"/>
        <v>0</v>
      </c>
      <c r="BC172" s="35" t="str">
        <f t="shared" si="584"/>
        <v>0</v>
      </c>
      <c r="BD172" s="15">
        <f t="shared" si="585"/>
      </c>
      <c r="BE172" s="17">
        <f t="shared" si="586"/>
      </c>
      <c r="BF172" s="17">
        <f t="shared" si="586"/>
      </c>
      <c r="BG172" s="17">
        <f t="shared" si="586"/>
      </c>
      <c r="BH172" s="19">
        <f t="shared" si="586"/>
      </c>
      <c r="BL172" s="15">
        <f t="shared" si="587"/>
        <v>0</v>
      </c>
      <c r="BM172" s="15">
        <f t="shared" si="588"/>
        <v>0</v>
      </c>
      <c r="BN172" s="15">
        <f t="shared" si="589"/>
        <v>0</v>
      </c>
      <c r="BO172" s="15">
        <f t="shared" si="590"/>
        <v>0</v>
      </c>
      <c r="BQ172" s="15">
        <f t="shared" si="591"/>
        <v>0</v>
      </c>
      <c r="BR172" s="15">
        <f t="shared" si="592"/>
        <v>0</v>
      </c>
      <c r="BS172" s="15">
        <f t="shared" si="593"/>
        <v>0</v>
      </c>
      <c r="BT172" s="15">
        <f t="shared" si="594"/>
        <v>0</v>
      </c>
      <c r="BV172" s="15">
        <f t="shared" si="595"/>
        <v>0</v>
      </c>
      <c r="BW172" s="15">
        <f t="shared" si="596"/>
        <v>0</v>
      </c>
      <c r="BX172" s="15">
        <f t="shared" si="597"/>
        <v>0</v>
      </c>
      <c r="BY172" s="15">
        <f t="shared" si="598"/>
        <v>0</v>
      </c>
      <c r="CA172" s="15">
        <f t="shared" si="599"/>
        <v>0</v>
      </c>
      <c r="CB172" s="15">
        <f t="shared" si="600"/>
        <v>0</v>
      </c>
      <c r="CC172" s="15">
        <f t="shared" si="601"/>
        <v>0</v>
      </c>
      <c r="CD172" s="15">
        <f t="shared" si="602"/>
        <v>0</v>
      </c>
      <c r="CF172" s="15">
        <f t="shared" si="603"/>
        <v>0</v>
      </c>
      <c r="CG172" s="15">
        <f t="shared" si="604"/>
        <v>0</v>
      </c>
      <c r="CH172" s="15">
        <f t="shared" si="605"/>
        <v>0</v>
      </c>
      <c r="CI172" s="15">
        <f t="shared" si="606"/>
        <v>0</v>
      </c>
      <c r="CJ172" s="42"/>
    </row>
    <row r="173" spans="2:88" s="15" customFormat="1" ht="12.75">
      <c r="B173" s="41"/>
      <c r="C173" s="29"/>
      <c r="D173" s="18">
        <f t="shared" si="441"/>
      </c>
      <c r="E173" s="2">
        <f t="shared" si="552"/>
      </c>
      <c r="F173" s="2">
        <f t="shared" si="553"/>
      </c>
      <c r="G173" s="12">
        <f t="shared" si="554"/>
      </c>
      <c r="I173" s="4" t="str">
        <f t="shared" si="555"/>
        <v>0</v>
      </c>
      <c r="J173" s="35" t="str">
        <f t="shared" si="556"/>
        <v>0</v>
      </c>
      <c r="K173" s="15">
        <f t="shared" si="557"/>
      </c>
      <c r="L173" s="17">
        <f t="shared" si="558"/>
      </c>
      <c r="M173" s="17">
        <f t="shared" si="558"/>
      </c>
      <c r="N173" s="17">
        <f t="shared" si="558"/>
      </c>
      <c r="O173" s="19">
        <f t="shared" si="558"/>
      </c>
      <c r="S173" s="15">
        <f t="shared" si="559"/>
        <v>0</v>
      </c>
      <c r="T173" s="15">
        <f t="shared" si="560"/>
        <v>0</v>
      </c>
      <c r="U173" s="15">
        <f t="shared" si="561"/>
        <v>0</v>
      </c>
      <c r="V173" s="15">
        <f t="shared" si="562"/>
        <v>0</v>
      </c>
      <c r="X173" s="15">
        <f t="shared" si="563"/>
        <v>0</v>
      </c>
      <c r="Y173" s="15">
        <f t="shared" si="564"/>
        <v>0</v>
      </c>
      <c r="Z173" s="15">
        <f t="shared" si="565"/>
        <v>0</v>
      </c>
      <c r="AA173" s="15">
        <f t="shared" si="566"/>
        <v>0</v>
      </c>
      <c r="AC173" s="15">
        <f t="shared" si="567"/>
        <v>0</v>
      </c>
      <c r="AD173" s="15">
        <f t="shared" si="568"/>
        <v>0</v>
      </c>
      <c r="AE173" s="15">
        <f t="shared" si="569"/>
        <v>0</v>
      </c>
      <c r="AF173" s="15">
        <f t="shared" si="570"/>
        <v>0</v>
      </c>
      <c r="AH173" s="15">
        <f t="shared" si="571"/>
        <v>0</v>
      </c>
      <c r="AI173" s="15">
        <f t="shared" si="572"/>
        <v>0</v>
      </c>
      <c r="AJ173" s="15">
        <f t="shared" si="573"/>
        <v>0</v>
      </c>
      <c r="AK173" s="15">
        <f t="shared" si="574"/>
        <v>0</v>
      </c>
      <c r="AM173" s="15">
        <f t="shared" si="575"/>
        <v>0</v>
      </c>
      <c r="AN173" s="15">
        <f t="shared" si="576"/>
        <v>0</v>
      </c>
      <c r="AO173" s="15">
        <f t="shared" si="577"/>
        <v>0</v>
      </c>
      <c r="AP173" s="15">
        <f t="shared" si="578"/>
        <v>0</v>
      </c>
      <c r="AQ173" s="42"/>
      <c r="AU173" s="41"/>
      <c r="AV173" s="29"/>
      <c r="AW173" s="18">
        <f t="shared" si="579"/>
      </c>
      <c r="AX173" s="2">
        <f t="shared" si="580"/>
      </c>
      <c r="AY173" s="2">
        <f t="shared" si="581"/>
      </c>
      <c r="AZ173" s="12">
        <f t="shared" si="582"/>
      </c>
      <c r="BB173" s="4" t="str">
        <f t="shared" si="583"/>
        <v>0</v>
      </c>
      <c r="BC173" s="35" t="str">
        <f t="shared" si="584"/>
        <v>0</v>
      </c>
      <c r="BD173" s="15">
        <f t="shared" si="585"/>
      </c>
      <c r="BE173" s="17">
        <f t="shared" si="586"/>
      </c>
      <c r="BF173" s="17">
        <f t="shared" si="586"/>
      </c>
      <c r="BG173" s="17">
        <f t="shared" si="586"/>
      </c>
      <c r="BH173" s="19">
        <f t="shared" si="586"/>
      </c>
      <c r="BL173" s="15">
        <f t="shared" si="587"/>
        <v>0</v>
      </c>
      <c r="BM173" s="15">
        <f t="shared" si="588"/>
        <v>0</v>
      </c>
      <c r="BN173" s="15">
        <f t="shared" si="589"/>
        <v>0</v>
      </c>
      <c r="BO173" s="15">
        <f t="shared" si="590"/>
        <v>0</v>
      </c>
      <c r="BQ173" s="15">
        <f t="shared" si="591"/>
        <v>0</v>
      </c>
      <c r="BR173" s="15">
        <f t="shared" si="592"/>
        <v>0</v>
      </c>
      <c r="BS173" s="15">
        <f t="shared" si="593"/>
        <v>0</v>
      </c>
      <c r="BT173" s="15">
        <f t="shared" si="594"/>
        <v>0</v>
      </c>
      <c r="BV173" s="15">
        <f t="shared" si="595"/>
        <v>0</v>
      </c>
      <c r="BW173" s="15">
        <f t="shared" si="596"/>
        <v>0</v>
      </c>
      <c r="BX173" s="15">
        <f t="shared" si="597"/>
        <v>0</v>
      </c>
      <c r="BY173" s="15">
        <f t="shared" si="598"/>
        <v>0</v>
      </c>
      <c r="CA173" s="15">
        <f t="shared" si="599"/>
        <v>0</v>
      </c>
      <c r="CB173" s="15">
        <f t="shared" si="600"/>
        <v>0</v>
      </c>
      <c r="CC173" s="15">
        <f t="shared" si="601"/>
        <v>0</v>
      </c>
      <c r="CD173" s="15">
        <f t="shared" si="602"/>
        <v>0</v>
      </c>
      <c r="CF173" s="15">
        <f t="shared" si="603"/>
        <v>0</v>
      </c>
      <c r="CG173" s="15">
        <f t="shared" si="604"/>
        <v>0</v>
      </c>
      <c r="CH173" s="15">
        <f t="shared" si="605"/>
        <v>0</v>
      </c>
      <c r="CI173" s="15">
        <f t="shared" si="606"/>
        <v>0</v>
      </c>
      <c r="CJ173" s="42"/>
    </row>
    <row r="174" spans="2:88" s="15" customFormat="1" ht="12.75">
      <c r="B174" s="41"/>
      <c r="C174" s="29"/>
      <c r="D174" s="18">
        <f t="shared" si="441"/>
      </c>
      <c r="E174" s="2">
        <f t="shared" si="552"/>
      </c>
      <c r="F174" s="2">
        <f t="shared" si="553"/>
      </c>
      <c r="G174" s="12">
        <f t="shared" si="554"/>
      </c>
      <c r="I174" s="4" t="str">
        <f t="shared" si="555"/>
        <v>0</v>
      </c>
      <c r="J174" s="35" t="str">
        <f t="shared" si="556"/>
        <v>0</v>
      </c>
      <c r="K174" s="15">
        <f t="shared" si="557"/>
      </c>
      <c r="L174" s="17">
        <f t="shared" si="558"/>
      </c>
      <c r="M174" s="17">
        <f t="shared" si="558"/>
      </c>
      <c r="N174" s="17">
        <f t="shared" si="558"/>
      </c>
      <c r="O174" s="19">
        <f t="shared" si="558"/>
      </c>
      <c r="S174" s="15">
        <f t="shared" si="559"/>
        <v>0</v>
      </c>
      <c r="T174" s="15">
        <f t="shared" si="560"/>
        <v>0</v>
      </c>
      <c r="U174" s="15">
        <f t="shared" si="561"/>
        <v>0</v>
      </c>
      <c r="V174" s="15">
        <f t="shared" si="562"/>
        <v>0</v>
      </c>
      <c r="X174" s="15">
        <f t="shared" si="563"/>
        <v>0</v>
      </c>
      <c r="Y174" s="15">
        <f t="shared" si="564"/>
        <v>0</v>
      </c>
      <c r="Z174" s="15">
        <f t="shared" si="565"/>
        <v>0</v>
      </c>
      <c r="AA174" s="15">
        <f t="shared" si="566"/>
        <v>0</v>
      </c>
      <c r="AC174" s="15">
        <f t="shared" si="567"/>
        <v>0</v>
      </c>
      <c r="AD174" s="15">
        <f t="shared" si="568"/>
        <v>0</v>
      </c>
      <c r="AE174" s="15">
        <f t="shared" si="569"/>
        <v>0</v>
      </c>
      <c r="AF174" s="15">
        <f t="shared" si="570"/>
        <v>0</v>
      </c>
      <c r="AH174" s="15">
        <f t="shared" si="571"/>
        <v>0</v>
      </c>
      <c r="AI174" s="15">
        <f t="shared" si="572"/>
        <v>0</v>
      </c>
      <c r="AJ174" s="15">
        <f t="shared" si="573"/>
        <v>0</v>
      </c>
      <c r="AK174" s="15">
        <f t="shared" si="574"/>
        <v>0</v>
      </c>
      <c r="AM174" s="15">
        <f t="shared" si="575"/>
        <v>0</v>
      </c>
      <c r="AN174" s="15">
        <f t="shared" si="576"/>
        <v>0</v>
      </c>
      <c r="AO174" s="15">
        <f t="shared" si="577"/>
        <v>0</v>
      </c>
      <c r="AP174" s="15">
        <f t="shared" si="578"/>
        <v>0</v>
      </c>
      <c r="AQ174" s="42"/>
      <c r="AU174" s="41"/>
      <c r="AV174" s="29"/>
      <c r="AW174" s="18">
        <f t="shared" si="579"/>
      </c>
      <c r="AX174" s="2">
        <f t="shared" si="580"/>
      </c>
      <c r="AY174" s="2">
        <f t="shared" si="581"/>
      </c>
      <c r="AZ174" s="12">
        <f t="shared" si="582"/>
      </c>
      <c r="BB174" s="4" t="str">
        <f t="shared" si="583"/>
        <v>0</v>
      </c>
      <c r="BC174" s="35" t="str">
        <f t="shared" si="584"/>
        <v>0</v>
      </c>
      <c r="BD174" s="15">
        <f t="shared" si="585"/>
      </c>
      <c r="BE174" s="17">
        <f t="shared" si="586"/>
      </c>
      <c r="BF174" s="17">
        <f t="shared" si="586"/>
      </c>
      <c r="BG174" s="17">
        <f t="shared" si="586"/>
      </c>
      <c r="BH174" s="19">
        <f t="shared" si="586"/>
      </c>
      <c r="BL174" s="15">
        <f t="shared" si="587"/>
        <v>0</v>
      </c>
      <c r="BM174" s="15">
        <f t="shared" si="588"/>
        <v>0</v>
      </c>
      <c r="BN174" s="15">
        <f t="shared" si="589"/>
        <v>0</v>
      </c>
      <c r="BO174" s="15">
        <f t="shared" si="590"/>
        <v>0</v>
      </c>
      <c r="BQ174" s="15">
        <f t="shared" si="591"/>
        <v>0</v>
      </c>
      <c r="BR174" s="15">
        <f t="shared" si="592"/>
        <v>0</v>
      </c>
      <c r="BS174" s="15">
        <f t="shared" si="593"/>
        <v>0</v>
      </c>
      <c r="BT174" s="15">
        <f t="shared" si="594"/>
        <v>0</v>
      </c>
      <c r="BV174" s="15">
        <f t="shared" si="595"/>
        <v>0</v>
      </c>
      <c r="BW174" s="15">
        <f t="shared" si="596"/>
        <v>0</v>
      </c>
      <c r="BX174" s="15">
        <f t="shared" si="597"/>
        <v>0</v>
      </c>
      <c r="BY174" s="15">
        <f t="shared" si="598"/>
        <v>0</v>
      </c>
      <c r="CA174" s="15">
        <f t="shared" si="599"/>
        <v>0</v>
      </c>
      <c r="CB174" s="15">
        <f t="shared" si="600"/>
        <v>0</v>
      </c>
      <c r="CC174" s="15">
        <f t="shared" si="601"/>
        <v>0</v>
      </c>
      <c r="CD174" s="15">
        <f t="shared" si="602"/>
        <v>0</v>
      </c>
      <c r="CF174" s="15">
        <f t="shared" si="603"/>
        <v>0</v>
      </c>
      <c r="CG174" s="15">
        <f t="shared" si="604"/>
        <v>0</v>
      </c>
      <c r="CH174" s="15">
        <f t="shared" si="605"/>
        <v>0</v>
      </c>
      <c r="CI174" s="15">
        <f t="shared" si="606"/>
        <v>0</v>
      </c>
      <c r="CJ174" s="42"/>
    </row>
    <row r="175" spans="2:88" s="15" customFormat="1" ht="13.5" thickBot="1">
      <c r="B175" s="41"/>
      <c r="C175" s="30"/>
      <c r="D175" s="20">
        <f t="shared" si="441"/>
      </c>
      <c r="E175" s="13">
        <f t="shared" si="552"/>
      </c>
      <c r="F175" s="13">
        <f t="shared" si="553"/>
      </c>
      <c r="G175" s="14">
        <f t="shared" si="554"/>
      </c>
      <c r="I175" s="5" t="str">
        <f t="shared" si="555"/>
        <v>0</v>
      </c>
      <c r="J175" s="36" t="str">
        <f t="shared" si="556"/>
        <v>0</v>
      </c>
      <c r="K175" s="15">
        <f t="shared" si="557"/>
      </c>
      <c r="L175" s="37">
        <f t="shared" si="558"/>
      </c>
      <c r="M175" s="37">
        <f t="shared" si="558"/>
      </c>
      <c r="N175" s="37">
        <f t="shared" si="558"/>
      </c>
      <c r="O175" s="22">
        <f t="shared" si="558"/>
      </c>
      <c r="S175" s="15">
        <f t="shared" si="559"/>
        <v>0</v>
      </c>
      <c r="T175" s="15">
        <f t="shared" si="560"/>
        <v>0</v>
      </c>
      <c r="U175" s="15">
        <f t="shared" si="561"/>
        <v>0</v>
      </c>
      <c r="V175" s="15">
        <f t="shared" si="562"/>
        <v>0</v>
      </c>
      <c r="X175" s="15">
        <f t="shared" si="563"/>
        <v>0</v>
      </c>
      <c r="Y175" s="15">
        <f t="shared" si="564"/>
        <v>0</v>
      </c>
      <c r="Z175" s="15">
        <f t="shared" si="565"/>
        <v>0</v>
      </c>
      <c r="AA175" s="15">
        <f t="shared" si="566"/>
        <v>0</v>
      </c>
      <c r="AC175" s="15">
        <f t="shared" si="567"/>
        <v>0</v>
      </c>
      <c r="AD175" s="15">
        <f t="shared" si="568"/>
        <v>0</v>
      </c>
      <c r="AE175" s="15">
        <f t="shared" si="569"/>
        <v>0</v>
      </c>
      <c r="AF175" s="15">
        <f t="shared" si="570"/>
        <v>0</v>
      </c>
      <c r="AH175" s="15">
        <f t="shared" si="571"/>
        <v>0</v>
      </c>
      <c r="AI175" s="15">
        <f t="shared" si="572"/>
        <v>0</v>
      </c>
      <c r="AJ175" s="15">
        <f t="shared" si="573"/>
        <v>0</v>
      </c>
      <c r="AK175" s="15">
        <f t="shared" si="574"/>
        <v>0</v>
      </c>
      <c r="AM175" s="15">
        <f t="shared" si="575"/>
        <v>0</v>
      </c>
      <c r="AN175" s="15">
        <f t="shared" si="576"/>
        <v>0</v>
      </c>
      <c r="AO175" s="15">
        <f t="shared" si="577"/>
        <v>0</v>
      </c>
      <c r="AP175" s="15">
        <f t="shared" si="578"/>
        <v>0</v>
      </c>
      <c r="AQ175" s="42"/>
      <c r="AU175" s="41"/>
      <c r="AV175" s="30"/>
      <c r="AW175" s="20">
        <f t="shared" si="579"/>
      </c>
      <c r="AX175" s="13">
        <f t="shared" si="580"/>
      </c>
      <c r="AY175" s="13">
        <f t="shared" si="581"/>
      </c>
      <c r="AZ175" s="14">
        <f t="shared" si="582"/>
      </c>
      <c r="BB175" s="5" t="str">
        <f t="shared" si="583"/>
        <v>0</v>
      </c>
      <c r="BC175" s="36" t="str">
        <f t="shared" si="584"/>
        <v>0</v>
      </c>
      <c r="BD175" s="15">
        <f t="shared" si="585"/>
      </c>
      <c r="BE175" s="37">
        <f t="shared" si="586"/>
      </c>
      <c r="BF175" s="37">
        <f t="shared" si="586"/>
      </c>
      <c r="BG175" s="37">
        <f t="shared" si="586"/>
      </c>
      <c r="BH175" s="22">
        <f t="shared" si="586"/>
      </c>
      <c r="BL175" s="15">
        <f t="shared" si="587"/>
        <v>0</v>
      </c>
      <c r="BM175" s="15">
        <f t="shared" si="588"/>
        <v>0</v>
      </c>
      <c r="BN175" s="15">
        <f t="shared" si="589"/>
        <v>0</v>
      </c>
      <c r="BO175" s="15">
        <f t="shared" si="590"/>
        <v>0</v>
      </c>
      <c r="BQ175" s="15">
        <f t="shared" si="591"/>
        <v>0</v>
      </c>
      <c r="BR175" s="15">
        <f t="shared" si="592"/>
        <v>0</v>
      </c>
      <c r="BS175" s="15">
        <f t="shared" si="593"/>
        <v>0</v>
      </c>
      <c r="BT175" s="15">
        <f t="shared" si="594"/>
        <v>0</v>
      </c>
      <c r="BV175" s="15">
        <f t="shared" si="595"/>
        <v>0</v>
      </c>
      <c r="BW175" s="15">
        <f t="shared" si="596"/>
        <v>0</v>
      </c>
      <c r="BX175" s="15">
        <f t="shared" si="597"/>
        <v>0</v>
      </c>
      <c r="BY175" s="15">
        <f t="shared" si="598"/>
        <v>0</v>
      </c>
      <c r="CA175" s="15">
        <f t="shared" si="599"/>
        <v>0</v>
      </c>
      <c r="CB175" s="15">
        <f t="shared" si="600"/>
        <v>0</v>
      </c>
      <c r="CC175" s="15">
        <f t="shared" si="601"/>
        <v>0</v>
      </c>
      <c r="CD175" s="15">
        <f t="shared" si="602"/>
        <v>0</v>
      </c>
      <c r="CF175" s="15">
        <f t="shared" si="603"/>
        <v>0</v>
      </c>
      <c r="CG175" s="15">
        <f t="shared" si="604"/>
        <v>0</v>
      </c>
      <c r="CH175" s="15">
        <f t="shared" si="605"/>
        <v>0</v>
      </c>
      <c r="CI175" s="15">
        <f t="shared" si="606"/>
        <v>0</v>
      </c>
      <c r="CJ175" s="42"/>
    </row>
    <row r="176" spans="2:88" s="15" customFormat="1" ht="12.75">
      <c r="B176" s="41"/>
      <c r="AQ176" s="42"/>
      <c r="AU176" s="41"/>
      <c r="CJ176" s="42"/>
    </row>
    <row r="177" spans="2:88" s="15" customFormat="1" ht="13.5" thickBot="1">
      <c r="B177" s="21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  <c r="AN177" s="43"/>
      <c r="AO177" s="43"/>
      <c r="AP177" s="43"/>
      <c r="AQ177" s="44"/>
      <c r="AU177" s="21"/>
      <c r="AV177" s="43"/>
      <c r="AW177" s="43"/>
      <c r="AX177" s="43"/>
      <c r="AY177" s="43"/>
      <c r="AZ177" s="43"/>
      <c r="BA177" s="43"/>
      <c r="BB177" s="43"/>
      <c r="BC177" s="43"/>
      <c r="BD177" s="43"/>
      <c r="BE177" s="43"/>
      <c r="BF177" s="43"/>
      <c r="BG177" s="43"/>
      <c r="BH177" s="43"/>
      <c r="BI177" s="43"/>
      <c r="BJ177" s="43"/>
      <c r="BK177" s="43"/>
      <c r="BL177" s="43"/>
      <c r="BM177" s="43"/>
      <c r="BN177" s="43"/>
      <c r="BO177" s="43"/>
      <c r="BP177" s="43"/>
      <c r="BQ177" s="43"/>
      <c r="BR177" s="43"/>
      <c r="BS177" s="43"/>
      <c r="BT177" s="43"/>
      <c r="BU177" s="43"/>
      <c r="BV177" s="43"/>
      <c r="BW177" s="43"/>
      <c r="BX177" s="43"/>
      <c r="BY177" s="43"/>
      <c r="BZ177" s="43"/>
      <c r="CA177" s="43"/>
      <c r="CB177" s="43"/>
      <c r="CC177" s="43"/>
      <c r="CD177" s="43"/>
      <c r="CE177" s="43"/>
      <c r="CF177" s="43"/>
      <c r="CG177" s="43"/>
      <c r="CH177" s="43"/>
      <c r="CI177" s="43"/>
      <c r="CJ177" s="44"/>
    </row>
    <row r="178" spans="2:88" s="15" customFormat="1" ht="12.75">
      <c r="B178" s="41"/>
      <c r="I178" s="39"/>
      <c r="J178" s="39"/>
      <c r="AQ178" s="42"/>
      <c r="AU178" s="38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39"/>
      <c r="BR178" s="39"/>
      <c r="BS178" s="39"/>
      <c r="BT178" s="39"/>
      <c r="BU178" s="39"/>
      <c r="BV178" s="39"/>
      <c r="BW178" s="39"/>
      <c r="BX178" s="39"/>
      <c r="BY178" s="39"/>
      <c r="BZ178" s="39"/>
      <c r="CA178" s="39"/>
      <c r="CB178" s="39"/>
      <c r="CC178" s="39"/>
      <c r="CD178" s="39"/>
      <c r="CE178" s="39"/>
      <c r="CF178" s="39"/>
      <c r="CG178" s="39"/>
      <c r="CH178" s="39"/>
      <c r="CI178" s="39"/>
      <c r="CJ178" s="40"/>
    </row>
    <row r="179" spans="2:88" s="15" customFormat="1" ht="13.5" thickBot="1">
      <c r="B179" s="41"/>
      <c r="D179" s="31"/>
      <c r="E179" s="31"/>
      <c r="F179" s="31"/>
      <c r="G179" s="31"/>
      <c r="T179" s="15" t="s">
        <v>1</v>
      </c>
      <c r="Y179" s="15" t="s">
        <v>5</v>
      </c>
      <c r="AD179" s="15" t="s">
        <v>6</v>
      </c>
      <c r="AI179" s="15" t="s">
        <v>7</v>
      </c>
      <c r="AN179" s="15" t="s">
        <v>8</v>
      </c>
      <c r="AQ179" s="42"/>
      <c r="AU179" s="41"/>
      <c r="AW179" s="31"/>
      <c r="AX179" s="31"/>
      <c r="AY179" s="31"/>
      <c r="AZ179" s="31"/>
      <c r="BM179" s="15" t="s">
        <v>1</v>
      </c>
      <c r="BR179" s="15" t="s">
        <v>15</v>
      </c>
      <c r="BW179" s="15" t="s">
        <v>16</v>
      </c>
      <c r="CB179" s="15" t="s">
        <v>17</v>
      </c>
      <c r="CG179" s="15" t="s">
        <v>18</v>
      </c>
      <c r="CJ179" s="42"/>
    </row>
    <row r="180" spans="2:88" s="15" customFormat="1" ht="13.5" thickBot="1">
      <c r="B180" s="41"/>
      <c r="C180" s="26" t="s">
        <v>0</v>
      </c>
      <c r="D180" s="6" t="s">
        <v>9</v>
      </c>
      <c r="E180" s="7" t="s">
        <v>10</v>
      </c>
      <c r="F180" s="7" t="s">
        <v>10</v>
      </c>
      <c r="G180" s="8" t="s">
        <v>11</v>
      </c>
      <c r="AQ180" s="42"/>
      <c r="AU180" s="41"/>
      <c r="AV180" s="26" t="s">
        <v>0</v>
      </c>
      <c r="AW180" s="6" t="s">
        <v>9</v>
      </c>
      <c r="AX180" s="7" t="s">
        <v>10</v>
      </c>
      <c r="AY180" s="7" t="s">
        <v>10</v>
      </c>
      <c r="AZ180" s="8" t="s">
        <v>11</v>
      </c>
      <c r="CJ180" s="42"/>
    </row>
    <row r="181" spans="2:88" s="15" customFormat="1" ht="13.5" thickBot="1">
      <c r="B181" s="41"/>
      <c r="D181" s="23">
        <v>1</v>
      </c>
      <c r="E181" s="24">
        <v>2</v>
      </c>
      <c r="F181" s="24">
        <v>3</v>
      </c>
      <c r="G181" s="25">
        <v>4</v>
      </c>
      <c r="I181" s="26" t="s">
        <v>3</v>
      </c>
      <c r="J181" s="70" t="s">
        <v>4</v>
      </c>
      <c r="L181" s="23">
        <v>1</v>
      </c>
      <c r="M181" s="24">
        <v>2</v>
      </c>
      <c r="N181" s="24">
        <v>3</v>
      </c>
      <c r="O181" s="25">
        <v>4</v>
      </c>
      <c r="Q181" s="23" t="s">
        <v>12</v>
      </c>
      <c r="R181" s="25" t="s">
        <v>2</v>
      </c>
      <c r="AQ181" s="42"/>
      <c r="AU181" s="41"/>
      <c r="AW181" s="23">
        <v>1</v>
      </c>
      <c r="AX181" s="24">
        <v>2</v>
      </c>
      <c r="AY181" s="24">
        <v>3</v>
      </c>
      <c r="AZ181" s="25">
        <v>4</v>
      </c>
      <c r="BB181" s="32" t="s">
        <v>3</v>
      </c>
      <c r="BC181" s="33" t="s">
        <v>4</v>
      </c>
      <c r="BE181" s="23">
        <v>1</v>
      </c>
      <c r="BF181" s="24">
        <v>2</v>
      </c>
      <c r="BG181" s="24">
        <v>3</v>
      </c>
      <c r="BH181" s="25">
        <v>4</v>
      </c>
      <c r="BJ181" s="23" t="s">
        <v>12</v>
      </c>
      <c r="BK181" s="25" t="s">
        <v>2</v>
      </c>
      <c r="CJ181" s="42"/>
    </row>
    <row r="182" spans="2:88" s="15" customFormat="1" ht="13.5" thickBot="1">
      <c r="B182" s="41"/>
      <c r="C182" s="28"/>
      <c r="D182" s="16">
        <f t="shared" si="441"/>
      </c>
      <c r="E182" s="10">
        <f aca="true" t="shared" si="607" ref="E182:E191">MID(C182,2,1)</f>
      </c>
      <c r="F182" s="10">
        <f aca="true" t="shared" si="608" ref="F182:F191">MID(C182,3,1)</f>
      </c>
      <c r="G182" s="11">
        <f aca="true" t="shared" si="609" ref="G182:G191">MID(C182,4,1)</f>
      </c>
      <c r="I182" s="19" t="str">
        <f aca="true" t="shared" si="610" ref="I182:I191">IF(LEN(C182)=4,SUM(S182:V182),"0")</f>
        <v>0</v>
      </c>
      <c r="J182" s="71" t="str">
        <f aca="true" t="shared" si="611" ref="J182:J191">IF(LEN(C182)=4,SUM(X182:AP182),"0")</f>
        <v>0</v>
      </c>
      <c r="K182" s="15">
        <f aca="true" t="shared" si="612" ref="K182:K191">IF(I182=4,"x","")</f>
      </c>
      <c r="L182" s="9">
        <f aca="true" t="shared" si="613" ref="L182:O191">IF(AND((LEN($C182)),$I182&gt;=L$181),"X",IF(AND((LEN($C182)),$J182&gt;=L$181-$I182),0,""))</f>
      </c>
      <c r="M182" s="9">
        <f t="shared" si="613"/>
      </c>
      <c r="N182" s="9">
        <f t="shared" si="613"/>
      </c>
      <c r="O182" s="3">
        <f t="shared" si="613"/>
      </c>
      <c r="Q182" s="37">
        <f>Q166+1</f>
        <v>12</v>
      </c>
      <c r="R182" s="46" t="str">
        <f>IF(ISNA(VLOOKUP(4,I182:K191,3,FALSE)),IF(COUNTA(C182:C191)=10,"Perdeu","A Adivinhar"),IF((VLOOKUP(4,I182:K191,3,FALSE)="x"),"Ganhou"))</f>
        <v>A Adivinhar</v>
      </c>
      <c r="S182" s="15">
        <f aca="true" t="shared" si="614" ref="S182:S191">IF(D$180=D182,1,0)</f>
        <v>0</v>
      </c>
      <c r="T182" s="15">
        <f aca="true" t="shared" si="615" ref="T182:T191">IF(E$180=E182,1,0)</f>
        <v>0</v>
      </c>
      <c r="U182" s="15">
        <f aca="true" t="shared" si="616" ref="U182:U191">IF(F$180=F182,1,0)</f>
        <v>0</v>
      </c>
      <c r="V182" s="15">
        <f aca="true" t="shared" si="617" ref="V182:V191">IF(G$180=G182,1,0)</f>
        <v>0</v>
      </c>
      <c r="X182" s="15">
        <f aca="true" t="shared" si="618" ref="X182:X191">IF($S182=0,IF($D182=D$180,1,0),0)</f>
        <v>0</v>
      </c>
      <c r="Y182" s="15">
        <f aca="true" t="shared" si="619" ref="Y182:Y191">IF(AND($S182=0,T182=0),IF($D182=E$180,IF(SUM($X182)=0,1,0),0),0)</f>
        <v>0</v>
      </c>
      <c r="Z182" s="15">
        <f aca="true" t="shared" si="620" ref="Z182:Z191">IF(AND($S182=0,U182=0),IF($D182=F$180,IF(SUM($X182:$Y182)=0,1,0),0),0)</f>
        <v>0</v>
      </c>
      <c r="AA182" s="15">
        <f aca="true" t="shared" si="621" ref="AA182:AA191">IF(AND($S182=0,V182=0),IF($D182=G$180,IF(SUM($X182:$Z182)=0,1,0),0),0)</f>
        <v>0</v>
      </c>
      <c r="AC182" s="15">
        <f aca="true" t="shared" si="622" ref="AC182:AC191">IF(AND($T182=0,S182=0),IF($E182=D$180,IF(X182=0,1,0),0),0)</f>
        <v>0</v>
      </c>
      <c r="AD182" s="15">
        <f aca="true" t="shared" si="623" ref="AD182:AD191">IF($T182=0,IF($E182=E$180,IF(Y182=0,IF(SUM(AC182)=0,1,0),0),0),0)</f>
        <v>0</v>
      </c>
      <c r="AE182" s="15">
        <f aca="true" t="shared" si="624" ref="AE182:AE191">IF(AND($T182=0,U182=0),IF($E182=F$180,IF(AND(Z182=0,SUM(AC182:AD182)=0),1,0),0),0)</f>
        <v>0</v>
      </c>
      <c r="AF182" s="15">
        <f aca="true" t="shared" si="625" ref="AF182:AF191">IF(AND($T182=0,U182=0),IF($E182=G$180,IF(AND(AA182=0,SUM(AC182:AE182)=0),1,0),0),0)</f>
        <v>0</v>
      </c>
      <c r="AH182" s="15">
        <f aca="true" t="shared" si="626" ref="AH182:AH191">IF(AND($U182=0,S182=0),IF($F182=D$180,IF(AND(X182=0,AC182=0),1,0),0),0)</f>
        <v>0</v>
      </c>
      <c r="AI182" s="15">
        <f aca="true" t="shared" si="627" ref="AI182:AI191">IF(AND($U182=0,T182=0),IF($F182=E$180,IF(AND(AND(Y182=0,AD182=0),SUM(AH182)=0),1,0),0),0)</f>
        <v>0</v>
      </c>
      <c r="AJ182" s="15">
        <f aca="true" t="shared" si="628" ref="AJ182:AJ191">IF($U182=0,IF($F182=F$180,IF(AND(AND(Z182=0,AE182=0),SUM(AH182:AI182)=0),1,0),0),0)</f>
        <v>0</v>
      </c>
      <c r="AK182" s="15">
        <f aca="true" t="shared" si="629" ref="AK182:AK191">IF(AND($U182=0,V182=0),IF($F182=G$180,IF(AND(AND(AA182=0,AF182=0),SUM(AH182:AJ182)=0),1,0),0),0)</f>
        <v>0</v>
      </c>
      <c r="AM182" s="15">
        <f aca="true" t="shared" si="630" ref="AM182:AM191">IF(AND($V182=0,S182=0),IF($G182=D$180,IF(AND(AND(X182=0,AC182=0),AH182=0),1,0),0),0)</f>
        <v>0</v>
      </c>
      <c r="AN182" s="15">
        <f aca="true" t="shared" si="631" ref="AN182:AN191">IF(AND($V182=0,T182=0),IF($G182=E$180,IF(AND(AND(AND(Y182=0,AD182=0),AI182=0),SUM(AM182)=0),1,0),0),0)</f>
        <v>0</v>
      </c>
      <c r="AO182" s="15">
        <f aca="true" t="shared" si="632" ref="AO182:AO191">IF(AND($V182=0,U182=0),IF($G182=F$180,IF(AND(AND(AND(Z182=0,AE182=0),AJ182=0),SUM(AM182:AN182)=0),1,0),0),0)</f>
        <v>0</v>
      </c>
      <c r="AP182" s="15">
        <f aca="true" t="shared" si="633" ref="AP182:AP191">IF($V182=0,IF($G182=G$180,IF(AND(AND(AND(AA182=0,AF182=0),AK182=0),SUM(AM182:AO182)=0),1,0),0),0)</f>
        <v>0</v>
      </c>
      <c r="AQ182" s="42"/>
      <c r="AU182" s="41"/>
      <c r="AV182" s="28"/>
      <c r="AW182" s="16">
        <f aca="true" t="shared" si="634" ref="AW182:AW191">MID(AV182,1,1)</f>
      </c>
      <c r="AX182" s="10">
        <f aca="true" t="shared" si="635" ref="AX182:AX191">MID(AV182,2,1)</f>
      </c>
      <c r="AY182" s="10">
        <f aca="true" t="shared" si="636" ref="AY182:AY191">MID(AV182,3,1)</f>
      </c>
      <c r="AZ182" s="11">
        <f aca="true" t="shared" si="637" ref="AZ182:AZ191">MID(AV182,4,1)</f>
      </c>
      <c r="BB182" s="3" t="str">
        <f aca="true" t="shared" si="638" ref="BB182:BB191">IF(LEN(AV182)&lt;4,"0",SUM(BL182:BO182))</f>
        <v>0</v>
      </c>
      <c r="BC182" s="34" t="str">
        <f aca="true" t="shared" si="639" ref="BC182:BC191">IF(LEN(AV182)&lt;4,"0",SUM(BQ182:CI182))</f>
        <v>0</v>
      </c>
      <c r="BD182" s="15">
        <f aca="true" t="shared" si="640" ref="BD182:BD191">IF(BB182=4,"x","")</f>
      </c>
      <c r="BE182" s="9">
        <f aca="true" t="shared" si="641" ref="BE182:BH191">IF(AND((LEN($AV182)),$BB182&gt;=BE$181),"X",IF(AND((LEN($AV182)),$BC182&gt;=BE$181-$BB182),0,""))</f>
      </c>
      <c r="BF182" s="9">
        <f t="shared" si="641"/>
      </c>
      <c r="BG182" s="9">
        <f t="shared" si="641"/>
      </c>
      <c r="BH182" s="3">
        <f t="shared" si="641"/>
      </c>
      <c r="BJ182" s="37">
        <f>BJ166+1</f>
        <v>12</v>
      </c>
      <c r="BK182" s="46" t="str">
        <f>IF(ISNA(VLOOKUP(4,BB182:BD191,3,FALSE)),IF(COUNTA(AV182:AV191)=10,"Perdeu","A Adivinhar"),IF((VLOOKUP(4,BB182:BD191,3,FALSE)="x"),"Ganhou"))</f>
        <v>A Adivinhar</v>
      </c>
      <c r="BL182" s="15">
        <f aca="true" t="shared" si="642" ref="BL182:BL191">IF(AW$180=AW182,1,0)</f>
        <v>0</v>
      </c>
      <c r="BM182" s="15">
        <f aca="true" t="shared" si="643" ref="BM182:BM191">IF(AX$180=AX182,1,0)</f>
        <v>0</v>
      </c>
      <c r="BN182" s="15">
        <f aca="true" t="shared" si="644" ref="BN182:BN191">IF(AY$180=AY182,1,0)</f>
        <v>0</v>
      </c>
      <c r="BO182" s="15">
        <f aca="true" t="shared" si="645" ref="BO182:BO191">IF(AZ$180=AZ182,1,0)</f>
        <v>0</v>
      </c>
      <c r="BQ182" s="15">
        <f aca="true" t="shared" si="646" ref="BQ182:BQ191">IF($BL182=0,0,0)</f>
        <v>0</v>
      </c>
      <c r="BR182" s="15">
        <f aca="true" t="shared" si="647" ref="BR182:BR191">IF(AND($BL182=0,BM182=0),IF($AW182=AX$180,IF(SUM($BQ182)=0,1,0),0),0)</f>
        <v>0</v>
      </c>
      <c r="BS182" s="15">
        <f aca="true" t="shared" si="648" ref="BS182:BS191">IF(AND($BL182=0,BN182=0),IF($AW182=AY$180,IF(SUM($BQ182:$BR182)=0,1,0),0),0)</f>
        <v>0</v>
      </c>
      <c r="BT182" s="15">
        <f aca="true" t="shared" si="649" ref="BT182:BT191">IF(AND($BL182=0,BO182=0),IF($AW182=AZ$180,IF(SUM($BQ182:$BS182)=0,1,0),0),0)</f>
        <v>0</v>
      </c>
      <c r="BV182" s="15">
        <f aca="true" t="shared" si="650" ref="BV182:BV191">IF(AND($BM182=0,BL182=0),IF($AX182=AW$180,IF(BQ182=0,1,0),0),0)</f>
        <v>0</v>
      </c>
      <c r="BW182" s="15">
        <f aca="true" t="shared" si="651" ref="BW182:BW191">IF($BM182=0,0,0)</f>
        <v>0</v>
      </c>
      <c r="BX182" s="15">
        <f aca="true" t="shared" si="652" ref="BX182:BX191">IF(AND($BM182=0,BN182=0),IF($AX182=AY$180,IF(AND(BS182=0,SUM(BV182:BW182)=0),1,0),0),0)</f>
        <v>0</v>
      </c>
      <c r="BY182" s="15">
        <f aca="true" t="shared" si="653" ref="BY182:BY191">IF(AND($BM182=0,BN182=0),IF($AX182=AZ$180,IF(AND(BT182=0,SUM(BV182:BX182)=0),1,0),0),0)</f>
        <v>0</v>
      </c>
      <c r="CA182" s="15">
        <f aca="true" t="shared" si="654" ref="CA182:CA191">IF(AND($BN182=0,BL182=0),IF($AY182=AW$180,IF(AND(BQ182=0,BV182=0),1,0),0),0)</f>
        <v>0</v>
      </c>
      <c r="CB182" s="15">
        <f aca="true" t="shared" si="655" ref="CB182:CB191">IF(AND($BN182=0,BM182=0),IF($AY182=AX$180,IF(AND(AND(BR182=0,BW182=0),SUM(CA182)=0),1,0),0),0)</f>
        <v>0</v>
      </c>
      <c r="CC182" s="15">
        <f aca="true" t="shared" si="656" ref="CC182:CC191">IF($BN182=0,0,0)</f>
        <v>0</v>
      </c>
      <c r="CD182" s="15">
        <f aca="true" t="shared" si="657" ref="CD182:CD191">IF(AND($BN182=0,BO182=0),IF($AY182=AZ$180,IF(AND(AND(BT182=0,BY182=0),SUM(CA182:CC182)=0),1,0),0),0)</f>
        <v>0</v>
      </c>
      <c r="CF182" s="15">
        <f aca="true" t="shared" si="658" ref="CF182:CF191">IF(AND($BO182=0,BL182=0),IF($AZ182=AW$180,IF(AND(AND(BQ182=0,BV182=0),CA182=0),1,0),0),0)</f>
        <v>0</v>
      </c>
      <c r="CG182" s="15">
        <f aca="true" t="shared" si="659" ref="CG182:CG191">IF(AND($BO182=0,BM182=0),IF($AZ182=AX$180,IF(AND(AND(AND(BR182=0,BW182=0),CB182=0),SUM(CF182)=0),1,0),0),0)</f>
        <v>0</v>
      </c>
      <c r="CH182" s="15">
        <f aca="true" t="shared" si="660" ref="CH182:CH191">IF(AND($BO182=0,BN182=0),IF($AZ182=AY$180,IF(AND(AND(AND(BS182=0,BX182=0),CC182=0),SUM(CF182:CG182)=0),1,0),0),0)</f>
        <v>0</v>
      </c>
      <c r="CI182" s="15">
        <f aca="true" t="shared" si="661" ref="CI182:CI191">IF($BO182=0,0,0)</f>
        <v>0</v>
      </c>
      <c r="CJ182" s="42"/>
    </row>
    <row r="183" spans="2:88" s="15" customFormat="1" ht="13.5" thickBot="1">
      <c r="B183" s="41"/>
      <c r="C183" s="29"/>
      <c r="D183" s="18">
        <f t="shared" si="441"/>
      </c>
      <c r="E183" s="2">
        <f t="shared" si="607"/>
      </c>
      <c r="F183" s="2">
        <f t="shared" si="608"/>
      </c>
      <c r="G183" s="12">
        <f t="shared" si="609"/>
      </c>
      <c r="I183" s="4" t="str">
        <f t="shared" si="610"/>
        <v>0</v>
      </c>
      <c r="J183" s="35" t="str">
        <f t="shared" si="611"/>
        <v>0</v>
      </c>
      <c r="K183" s="15">
        <f t="shared" si="612"/>
      </c>
      <c r="L183" s="17">
        <f t="shared" si="613"/>
      </c>
      <c r="M183" s="17">
        <f t="shared" si="613"/>
      </c>
      <c r="N183" s="17">
        <f t="shared" si="613"/>
      </c>
      <c r="O183" s="19">
        <f t="shared" si="613"/>
      </c>
      <c r="R183" s="26" t="s">
        <v>21</v>
      </c>
      <c r="S183" s="15">
        <f t="shared" si="614"/>
        <v>0</v>
      </c>
      <c r="T183" s="15">
        <f t="shared" si="615"/>
        <v>0</v>
      </c>
      <c r="U183" s="15">
        <f t="shared" si="616"/>
        <v>0</v>
      </c>
      <c r="V183" s="15">
        <f t="shared" si="617"/>
        <v>0</v>
      </c>
      <c r="X183" s="15">
        <f t="shared" si="618"/>
        <v>0</v>
      </c>
      <c r="Y183" s="15">
        <f t="shared" si="619"/>
        <v>0</v>
      </c>
      <c r="Z183" s="15">
        <f t="shared" si="620"/>
        <v>0</v>
      </c>
      <c r="AA183" s="15">
        <f t="shared" si="621"/>
        <v>0</v>
      </c>
      <c r="AC183" s="15">
        <f t="shared" si="622"/>
        <v>0</v>
      </c>
      <c r="AD183" s="15">
        <f t="shared" si="623"/>
        <v>0</v>
      </c>
      <c r="AE183" s="15">
        <f t="shared" si="624"/>
        <v>0</v>
      </c>
      <c r="AF183" s="15">
        <f t="shared" si="625"/>
        <v>0</v>
      </c>
      <c r="AH183" s="15">
        <f t="shared" si="626"/>
        <v>0</v>
      </c>
      <c r="AI183" s="15">
        <f t="shared" si="627"/>
        <v>0</v>
      </c>
      <c r="AJ183" s="15">
        <f t="shared" si="628"/>
        <v>0</v>
      </c>
      <c r="AK183" s="15">
        <f t="shared" si="629"/>
        <v>0</v>
      </c>
      <c r="AM183" s="15">
        <f t="shared" si="630"/>
        <v>0</v>
      </c>
      <c r="AN183" s="15">
        <f t="shared" si="631"/>
        <v>0</v>
      </c>
      <c r="AO183" s="15">
        <f t="shared" si="632"/>
        <v>0</v>
      </c>
      <c r="AP183" s="15">
        <f t="shared" si="633"/>
        <v>0</v>
      </c>
      <c r="AQ183" s="42"/>
      <c r="AU183" s="41"/>
      <c r="AV183" s="29"/>
      <c r="AW183" s="18">
        <f t="shared" si="634"/>
      </c>
      <c r="AX183" s="2">
        <f t="shared" si="635"/>
      </c>
      <c r="AY183" s="2">
        <f t="shared" si="636"/>
      </c>
      <c r="AZ183" s="12">
        <f t="shared" si="637"/>
      </c>
      <c r="BB183" s="4" t="str">
        <f t="shared" si="638"/>
        <v>0</v>
      </c>
      <c r="BC183" s="35" t="str">
        <f t="shared" si="639"/>
        <v>0</v>
      </c>
      <c r="BD183" s="15">
        <f t="shared" si="640"/>
      </c>
      <c r="BE183" s="17">
        <f t="shared" si="641"/>
      </c>
      <c r="BF183" s="17">
        <f t="shared" si="641"/>
      </c>
      <c r="BG183" s="17">
        <f t="shared" si="641"/>
      </c>
      <c r="BH183" s="19">
        <f t="shared" si="641"/>
      </c>
      <c r="BK183" s="26" t="s">
        <v>21</v>
      </c>
      <c r="BL183" s="15">
        <f t="shared" si="642"/>
        <v>0</v>
      </c>
      <c r="BM183" s="15">
        <f t="shared" si="643"/>
        <v>0</v>
      </c>
      <c r="BN183" s="15">
        <f t="shared" si="644"/>
        <v>0</v>
      </c>
      <c r="BO183" s="15">
        <f t="shared" si="645"/>
        <v>0</v>
      </c>
      <c r="BQ183" s="15">
        <f t="shared" si="646"/>
        <v>0</v>
      </c>
      <c r="BR183" s="15">
        <f t="shared" si="647"/>
        <v>0</v>
      </c>
      <c r="BS183" s="15">
        <f t="shared" si="648"/>
        <v>0</v>
      </c>
      <c r="BT183" s="15">
        <f t="shared" si="649"/>
        <v>0</v>
      </c>
      <c r="BV183" s="15">
        <f t="shared" si="650"/>
        <v>0</v>
      </c>
      <c r="BW183" s="15">
        <f t="shared" si="651"/>
        <v>0</v>
      </c>
      <c r="BX183" s="15">
        <f t="shared" si="652"/>
        <v>0</v>
      </c>
      <c r="BY183" s="15">
        <f t="shared" si="653"/>
        <v>0</v>
      </c>
      <c r="CA183" s="15">
        <f t="shared" si="654"/>
        <v>0</v>
      </c>
      <c r="CB183" s="15">
        <f t="shared" si="655"/>
        <v>0</v>
      </c>
      <c r="CC183" s="15">
        <f t="shared" si="656"/>
        <v>0</v>
      </c>
      <c r="CD183" s="15">
        <f t="shared" si="657"/>
        <v>0</v>
      </c>
      <c r="CF183" s="15">
        <f t="shared" si="658"/>
        <v>0</v>
      </c>
      <c r="CG183" s="15">
        <f t="shared" si="659"/>
        <v>0</v>
      </c>
      <c r="CH183" s="15">
        <f t="shared" si="660"/>
        <v>0</v>
      </c>
      <c r="CI183" s="15">
        <f t="shared" si="661"/>
        <v>0</v>
      </c>
      <c r="CJ183" s="42"/>
    </row>
    <row r="184" spans="2:88" s="15" customFormat="1" ht="13.5" thickBot="1">
      <c r="B184" s="41"/>
      <c r="C184" s="29"/>
      <c r="D184" s="18">
        <f t="shared" si="441"/>
      </c>
      <c r="E184" s="2">
        <f t="shared" si="607"/>
      </c>
      <c r="F184" s="2">
        <f t="shared" si="608"/>
      </c>
      <c r="G184" s="12">
        <f t="shared" si="609"/>
      </c>
      <c r="I184" s="4" t="str">
        <f t="shared" si="610"/>
        <v>0</v>
      </c>
      <c r="J184" s="35" t="str">
        <f t="shared" si="611"/>
        <v>0</v>
      </c>
      <c r="K184" s="15">
        <f t="shared" si="612"/>
      </c>
      <c r="L184" s="17">
        <f t="shared" si="613"/>
      </c>
      <c r="M184" s="17">
        <f t="shared" si="613"/>
      </c>
      <c r="N184" s="17">
        <f t="shared" si="613"/>
      </c>
      <c r="O184" s="19">
        <f t="shared" si="613"/>
      </c>
      <c r="R184" s="22" t="str">
        <f>'Tabuleiros de Jogo'!AS$6</f>
        <v>Alex</v>
      </c>
      <c r="S184" s="15">
        <f t="shared" si="614"/>
        <v>0</v>
      </c>
      <c r="T184" s="15">
        <f t="shared" si="615"/>
        <v>0</v>
      </c>
      <c r="U184" s="15">
        <f t="shared" si="616"/>
        <v>0</v>
      </c>
      <c r="V184" s="15">
        <f t="shared" si="617"/>
        <v>0</v>
      </c>
      <c r="X184" s="15">
        <f t="shared" si="618"/>
        <v>0</v>
      </c>
      <c r="Y184" s="15">
        <f t="shared" si="619"/>
        <v>0</v>
      </c>
      <c r="Z184" s="15">
        <f t="shared" si="620"/>
        <v>0</v>
      </c>
      <c r="AA184" s="15">
        <f t="shared" si="621"/>
        <v>0</v>
      </c>
      <c r="AC184" s="15">
        <f t="shared" si="622"/>
        <v>0</v>
      </c>
      <c r="AD184" s="15">
        <f t="shared" si="623"/>
        <v>0</v>
      </c>
      <c r="AE184" s="15">
        <f t="shared" si="624"/>
        <v>0</v>
      </c>
      <c r="AF184" s="15">
        <f t="shared" si="625"/>
        <v>0</v>
      </c>
      <c r="AH184" s="15">
        <f t="shared" si="626"/>
        <v>0</v>
      </c>
      <c r="AI184" s="15">
        <f t="shared" si="627"/>
        <v>0</v>
      </c>
      <c r="AJ184" s="15">
        <f t="shared" si="628"/>
        <v>0</v>
      </c>
      <c r="AK184" s="15">
        <f t="shared" si="629"/>
        <v>0</v>
      </c>
      <c r="AM184" s="15">
        <f t="shared" si="630"/>
        <v>0</v>
      </c>
      <c r="AN184" s="15">
        <f t="shared" si="631"/>
        <v>0</v>
      </c>
      <c r="AO184" s="15">
        <f t="shared" si="632"/>
        <v>0</v>
      </c>
      <c r="AP184" s="15">
        <f t="shared" si="633"/>
        <v>0</v>
      </c>
      <c r="AQ184" s="42"/>
      <c r="AU184" s="41"/>
      <c r="AV184" s="29"/>
      <c r="AW184" s="18">
        <f t="shared" si="634"/>
      </c>
      <c r="AX184" s="2">
        <f t="shared" si="635"/>
      </c>
      <c r="AY184" s="2">
        <f t="shared" si="636"/>
      </c>
      <c r="AZ184" s="12">
        <f t="shared" si="637"/>
      </c>
      <c r="BB184" s="4" t="str">
        <f t="shared" si="638"/>
        <v>0</v>
      </c>
      <c r="BC184" s="35" t="str">
        <f t="shared" si="639"/>
        <v>0</v>
      </c>
      <c r="BD184" s="15">
        <f t="shared" si="640"/>
      </c>
      <c r="BE184" s="17">
        <f t="shared" si="641"/>
      </c>
      <c r="BF184" s="17">
        <f t="shared" si="641"/>
      </c>
      <c r="BG184" s="17">
        <f t="shared" si="641"/>
      </c>
      <c r="BH184" s="19">
        <f t="shared" si="641"/>
      </c>
      <c r="BK184" s="51" t="str">
        <f>'Tabuleiros de Jogo'!AS$8</f>
        <v>Filipe</v>
      </c>
      <c r="BL184" s="15">
        <f t="shared" si="642"/>
        <v>0</v>
      </c>
      <c r="BM184" s="15">
        <f t="shared" si="643"/>
        <v>0</v>
      </c>
      <c r="BN184" s="15">
        <f t="shared" si="644"/>
        <v>0</v>
      </c>
      <c r="BO184" s="15">
        <f t="shared" si="645"/>
        <v>0</v>
      </c>
      <c r="BQ184" s="15">
        <f t="shared" si="646"/>
        <v>0</v>
      </c>
      <c r="BR184" s="15">
        <f t="shared" si="647"/>
        <v>0</v>
      </c>
      <c r="BS184" s="15">
        <f t="shared" si="648"/>
        <v>0</v>
      </c>
      <c r="BT184" s="15">
        <f t="shared" si="649"/>
        <v>0</v>
      </c>
      <c r="BV184" s="15">
        <f t="shared" si="650"/>
        <v>0</v>
      </c>
      <c r="BW184" s="15">
        <f t="shared" si="651"/>
        <v>0</v>
      </c>
      <c r="BX184" s="15">
        <f t="shared" si="652"/>
        <v>0</v>
      </c>
      <c r="BY184" s="15">
        <f t="shared" si="653"/>
        <v>0</v>
      </c>
      <c r="CA184" s="15">
        <f t="shared" si="654"/>
        <v>0</v>
      </c>
      <c r="CB184" s="15">
        <f t="shared" si="655"/>
        <v>0</v>
      </c>
      <c r="CC184" s="15">
        <f t="shared" si="656"/>
        <v>0</v>
      </c>
      <c r="CD184" s="15">
        <f t="shared" si="657"/>
        <v>0</v>
      </c>
      <c r="CF184" s="15">
        <f t="shared" si="658"/>
        <v>0</v>
      </c>
      <c r="CG184" s="15">
        <f t="shared" si="659"/>
        <v>0</v>
      </c>
      <c r="CH184" s="15">
        <f t="shared" si="660"/>
        <v>0</v>
      </c>
      <c r="CI184" s="15">
        <f t="shared" si="661"/>
        <v>0</v>
      </c>
      <c r="CJ184" s="42"/>
    </row>
    <row r="185" spans="2:88" s="15" customFormat="1" ht="12.75">
      <c r="B185" s="41"/>
      <c r="C185" s="29"/>
      <c r="D185" s="18">
        <f t="shared" si="441"/>
      </c>
      <c r="E185" s="2">
        <f t="shared" si="607"/>
      </c>
      <c r="F185" s="2">
        <f t="shared" si="608"/>
      </c>
      <c r="G185" s="12">
        <f t="shared" si="609"/>
      </c>
      <c r="I185" s="4" t="str">
        <f t="shared" si="610"/>
        <v>0</v>
      </c>
      <c r="J185" s="35" t="str">
        <f t="shared" si="611"/>
        <v>0</v>
      </c>
      <c r="K185" s="15">
        <f t="shared" si="612"/>
      </c>
      <c r="L185" s="17">
        <f t="shared" si="613"/>
      </c>
      <c r="M185" s="17">
        <f t="shared" si="613"/>
      </c>
      <c r="N185" s="17">
        <f t="shared" si="613"/>
      </c>
      <c r="O185" s="19">
        <f t="shared" si="613"/>
      </c>
      <c r="S185" s="15">
        <f t="shared" si="614"/>
        <v>0</v>
      </c>
      <c r="T185" s="15">
        <f t="shared" si="615"/>
        <v>0</v>
      </c>
      <c r="U185" s="15">
        <f t="shared" si="616"/>
        <v>0</v>
      </c>
      <c r="V185" s="15">
        <f t="shared" si="617"/>
        <v>0</v>
      </c>
      <c r="X185" s="15">
        <f t="shared" si="618"/>
        <v>0</v>
      </c>
      <c r="Y185" s="15">
        <f t="shared" si="619"/>
        <v>0</v>
      </c>
      <c r="Z185" s="15">
        <f t="shared" si="620"/>
        <v>0</v>
      </c>
      <c r="AA185" s="15">
        <f t="shared" si="621"/>
        <v>0</v>
      </c>
      <c r="AC185" s="15">
        <f t="shared" si="622"/>
        <v>0</v>
      </c>
      <c r="AD185" s="15">
        <f t="shared" si="623"/>
        <v>0</v>
      </c>
      <c r="AE185" s="15">
        <f t="shared" si="624"/>
        <v>0</v>
      </c>
      <c r="AF185" s="15">
        <f t="shared" si="625"/>
        <v>0</v>
      </c>
      <c r="AH185" s="15">
        <f t="shared" si="626"/>
        <v>0</v>
      </c>
      <c r="AI185" s="15">
        <f t="shared" si="627"/>
        <v>0</v>
      </c>
      <c r="AJ185" s="15">
        <f t="shared" si="628"/>
        <v>0</v>
      </c>
      <c r="AK185" s="15">
        <f t="shared" si="629"/>
        <v>0</v>
      </c>
      <c r="AM185" s="15">
        <f t="shared" si="630"/>
        <v>0</v>
      </c>
      <c r="AN185" s="15">
        <f t="shared" si="631"/>
        <v>0</v>
      </c>
      <c r="AO185" s="15">
        <f t="shared" si="632"/>
        <v>0</v>
      </c>
      <c r="AP185" s="15">
        <f t="shared" si="633"/>
        <v>0</v>
      </c>
      <c r="AQ185" s="42"/>
      <c r="AU185" s="41"/>
      <c r="AV185" s="29"/>
      <c r="AW185" s="18">
        <f t="shared" si="634"/>
      </c>
      <c r="AX185" s="2">
        <f t="shared" si="635"/>
      </c>
      <c r="AY185" s="2">
        <f t="shared" si="636"/>
      </c>
      <c r="AZ185" s="12">
        <f t="shared" si="637"/>
      </c>
      <c r="BB185" s="4" t="str">
        <f t="shared" si="638"/>
        <v>0</v>
      </c>
      <c r="BC185" s="35" t="str">
        <f t="shared" si="639"/>
        <v>0</v>
      </c>
      <c r="BD185" s="15">
        <f t="shared" si="640"/>
      </c>
      <c r="BE185" s="17">
        <f t="shared" si="641"/>
      </c>
      <c r="BF185" s="17">
        <f t="shared" si="641"/>
      </c>
      <c r="BG185" s="17">
        <f t="shared" si="641"/>
      </c>
      <c r="BH185" s="19">
        <f t="shared" si="641"/>
      </c>
      <c r="BL185" s="15">
        <f t="shared" si="642"/>
        <v>0</v>
      </c>
      <c r="BM185" s="15">
        <f t="shared" si="643"/>
        <v>0</v>
      </c>
      <c r="BN185" s="15">
        <f t="shared" si="644"/>
        <v>0</v>
      </c>
      <c r="BO185" s="15">
        <f t="shared" si="645"/>
        <v>0</v>
      </c>
      <c r="BQ185" s="15">
        <f t="shared" si="646"/>
        <v>0</v>
      </c>
      <c r="BR185" s="15">
        <f t="shared" si="647"/>
        <v>0</v>
      </c>
      <c r="BS185" s="15">
        <f t="shared" si="648"/>
        <v>0</v>
      </c>
      <c r="BT185" s="15">
        <f t="shared" si="649"/>
        <v>0</v>
      </c>
      <c r="BV185" s="15">
        <f t="shared" si="650"/>
        <v>0</v>
      </c>
      <c r="BW185" s="15">
        <f t="shared" si="651"/>
        <v>0</v>
      </c>
      <c r="BX185" s="15">
        <f t="shared" si="652"/>
        <v>0</v>
      </c>
      <c r="BY185" s="15">
        <f t="shared" si="653"/>
        <v>0</v>
      </c>
      <c r="CA185" s="15">
        <f t="shared" si="654"/>
        <v>0</v>
      </c>
      <c r="CB185" s="15">
        <f t="shared" si="655"/>
        <v>0</v>
      </c>
      <c r="CC185" s="15">
        <f t="shared" si="656"/>
        <v>0</v>
      </c>
      <c r="CD185" s="15">
        <f t="shared" si="657"/>
        <v>0</v>
      </c>
      <c r="CF185" s="15">
        <f t="shared" si="658"/>
        <v>0</v>
      </c>
      <c r="CG185" s="15">
        <f t="shared" si="659"/>
        <v>0</v>
      </c>
      <c r="CH185" s="15">
        <f t="shared" si="660"/>
        <v>0</v>
      </c>
      <c r="CI185" s="15">
        <f t="shared" si="661"/>
        <v>0</v>
      </c>
      <c r="CJ185" s="42"/>
    </row>
    <row r="186" spans="2:88" s="15" customFormat="1" ht="12.75">
      <c r="B186" s="41"/>
      <c r="C186" s="29"/>
      <c r="D186" s="18">
        <f t="shared" si="441"/>
      </c>
      <c r="E186" s="2">
        <f t="shared" si="607"/>
      </c>
      <c r="F186" s="2">
        <f t="shared" si="608"/>
      </c>
      <c r="G186" s="12">
        <f t="shared" si="609"/>
      </c>
      <c r="I186" s="4" t="str">
        <f t="shared" si="610"/>
        <v>0</v>
      </c>
      <c r="J186" s="35" t="str">
        <f t="shared" si="611"/>
        <v>0</v>
      </c>
      <c r="K186" s="15">
        <f t="shared" si="612"/>
      </c>
      <c r="L186" s="17">
        <f t="shared" si="613"/>
      </c>
      <c r="M186" s="17">
        <f t="shared" si="613"/>
      </c>
      <c r="N186" s="17">
        <f t="shared" si="613"/>
      </c>
      <c r="O186" s="19">
        <f t="shared" si="613"/>
      </c>
      <c r="S186" s="15">
        <f t="shared" si="614"/>
        <v>0</v>
      </c>
      <c r="T186" s="15">
        <f t="shared" si="615"/>
        <v>0</v>
      </c>
      <c r="U186" s="15">
        <f t="shared" si="616"/>
        <v>0</v>
      </c>
      <c r="V186" s="15">
        <f t="shared" si="617"/>
        <v>0</v>
      </c>
      <c r="X186" s="15">
        <f t="shared" si="618"/>
        <v>0</v>
      </c>
      <c r="Y186" s="15">
        <f t="shared" si="619"/>
        <v>0</v>
      </c>
      <c r="Z186" s="15">
        <f t="shared" si="620"/>
        <v>0</v>
      </c>
      <c r="AA186" s="15">
        <f t="shared" si="621"/>
        <v>0</v>
      </c>
      <c r="AC186" s="15">
        <f t="shared" si="622"/>
        <v>0</v>
      </c>
      <c r="AD186" s="15">
        <f t="shared" si="623"/>
        <v>0</v>
      </c>
      <c r="AE186" s="15">
        <f t="shared" si="624"/>
        <v>0</v>
      </c>
      <c r="AF186" s="15">
        <f t="shared" si="625"/>
        <v>0</v>
      </c>
      <c r="AH186" s="15">
        <f t="shared" si="626"/>
        <v>0</v>
      </c>
      <c r="AI186" s="15">
        <f t="shared" si="627"/>
        <v>0</v>
      </c>
      <c r="AJ186" s="15">
        <f t="shared" si="628"/>
        <v>0</v>
      </c>
      <c r="AK186" s="15">
        <f t="shared" si="629"/>
        <v>0</v>
      </c>
      <c r="AM186" s="15">
        <f t="shared" si="630"/>
        <v>0</v>
      </c>
      <c r="AN186" s="15">
        <f t="shared" si="631"/>
        <v>0</v>
      </c>
      <c r="AO186" s="15">
        <f t="shared" si="632"/>
        <v>0</v>
      </c>
      <c r="AP186" s="15">
        <f t="shared" si="633"/>
        <v>0</v>
      </c>
      <c r="AQ186" s="42"/>
      <c r="AU186" s="41"/>
      <c r="AV186" s="29"/>
      <c r="AW186" s="18">
        <f t="shared" si="634"/>
      </c>
      <c r="AX186" s="2">
        <f t="shared" si="635"/>
      </c>
      <c r="AY186" s="2">
        <f t="shared" si="636"/>
      </c>
      <c r="AZ186" s="12">
        <f t="shared" si="637"/>
      </c>
      <c r="BB186" s="4" t="str">
        <f t="shared" si="638"/>
        <v>0</v>
      </c>
      <c r="BC186" s="35" t="str">
        <f t="shared" si="639"/>
        <v>0</v>
      </c>
      <c r="BD186" s="15">
        <f t="shared" si="640"/>
      </c>
      <c r="BE186" s="17">
        <f t="shared" si="641"/>
      </c>
      <c r="BF186" s="17">
        <f t="shared" si="641"/>
      </c>
      <c r="BG186" s="17">
        <f t="shared" si="641"/>
      </c>
      <c r="BH186" s="19">
        <f t="shared" si="641"/>
      </c>
      <c r="BL186" s="15">
        <f t="shared" si="642"/>
        <v>0</v>
      </c>
      <c r="BM186" s="15">
        <f t="shared" si="643"/>
        <v>0</v>
      </c>
      <c r="BN186" s="15">
        <f t="shared" si="644"/>
        <v>0</v>
      </c>
      <c r="BO186" s="15">
        <f t="shared" si="645"/>
        <v>0</v>
      </c>
      <c r="BQ186" s="15">
        <f t="shared" si="646"/>
        <v>0</v>
      </c>
      <c r="BR186" s="15">
        <f t="shared" si="647"/>
        <v>0</v>
      </c>
      <c r="BS186" s="15">
        <f t="shared" si="648"/>
        <v>0</v>
      </c>
      <c r="BT186" s="15">
        <f t="shared" si="649"/>
        <v>0</v>
      </c>
      <c r="BV186" s="15">
        <f t="shared" si="650"/>
        <v>0</v>
      </c>
      <c r="BW186" s="15">
        <f t="shared" si="651"/>
        <v>0</v>
      </c>
      <c r="BX186" s="15">
        <f t="shared" si="652"/>
        <v>0</v>
      </c>
      <c r="BY186" s="15">
        <f t="shared" si="653"/>
        <v>0</v>
      </c>
      <c r="CA186" s="15">
        <f t="shared" si="654"/>
        <v>0</v>
      </c>
      <c r="CB186" s="15">
        <f t="shared" si="655"/>
        <v>0</v>
      </c>
      <c r="CC186" s="15">
        <f t="shared" si="656"/>
        <v>0</v>
      </c>
      <c r="CD186" s="15">
        <f t="shared" si="657"/>
        <v>0</v>
      </c>
      <c r="CF186" s="15">
        <f t="shared" si="658"/>
        <v>0</v>
      </c>
      <c r="CG186" s="15">
        <f t="shared" si="659"/>
        <v>0</v>
      </c>
      <c r="CH186" s="15">
        <f t="shared" si="660"/>
        <v>0</v>
      </c>
      <c r="CI186" s="15">
        <f t="shared" si="661"/>
        <v>0</v>
      </c>
      <c r="CJ186" s="42"/>
    </row>
    <row r="187" spans="2:88" s="15" customFormat="1" ht="12.75">
      <c r="B187" s="41"/>
      <c r="C187" s="29"/>
      <c r="D187" s="18">
        <f t="shared" si="441"/>
      </c>
      <c r="E187" s="2">
        <f t="shared" si="607"/>
      </c>
      <c r="F187" s="2">
        <f t="shared" si="608"/>
      </c>
      <c r="G187" s="12">
        <f t="shared" si="609"/>
      </c>
      <c r="I187" s="4" t="str">
        <f t="shared" si="610"/>
        <v>0</v>
      </c>
      <c r="J187" s="35" t="str">
        <f t="shared" si="611"/>
        <v>0</v>
      </c>
      <c r="K187" s="15">
        <f t="shared" si="612"/>
      </c>
      <c r="L187" s="17">
        <f t="shared" si="613"/>
      </c>
      <c r="M187" s="17">
        <f t="shared" si="613"/>
      </c>
      <c r="N187" s="17">
        <f t="shared" si="613"/>
      </c>
      <c r="O187" s="19">
        <f t="shared" si="613"/>
      </c>
      <c r="S187" s="15">
        <f t="shared" si="614"/>
        <v>0</v>
      </c>
      <c r="T187" s="15">
        <f t="shared" si="615"/>
        <v>0</v>
      </c>
      <c r="U187" s="15">
        <f t="shared" si="616"/>
        <v>0</v>
      </c>
      <c r="V187" s="15">
        <f t="shared" si="617"/>
        <v>0</v>
      </c>
      <c r="X187" s="15">
        <f t="shared" si="618"/>
        <v>0</v>
      </c>
      <c r="Y187" s="15">
        <f t="shared" si="619"/>
        <v>0</v>
      </c>
      <c r="Z187" s="15">
        <f t="shared" si="620"/>
        <v>0</v>
      </c>
      <c r="AA187" s="15">
        <f t="shared" si="621"/>
        <v>0</v>
      </c>
      <c r="AC187" s="15">
        <f t="shared" si="622"/>
        <v>0</v>
      </c>
      <c r="AD187" s="15">
        <f t="shared" si="623"/>
        <v>0</v>
      </c>
      <c r="AE187" s="15">
        <f t="shared" si="624"/>
        <v>0</v>
      </c>
      <c r="AF187" s="15">
        <f t="shared" si="625"/>
        <v>0</v>
      </c>
      <c r="AH187" s="15">
        <f t="shared" si="626"/>
        <v>0</v>
      </c>
      <c r="AI187" s="15">
        <f t="shared" si="627"/>
        <v>0</v>
      </c>
      <c r="AJ187" s="15">
        <f t="shared" si="628"/>
        <v>0</v>
      </c>
      <c r="AK187" s="15">
        <f t="shared" si="629"/>
        <v>0</v>
      </c>
      <c r="AM187" s="15">
        <f t="shared" si="630"/>
        <v>0</v>
      </c>
      <c r="AN187" s="15">
        <f t="shared" si="631"/>
        <v>0</v>
      </c>
      <c r="AO187" s="15">
        <f t="shared" si="632"/>
        <v>0</v>
      </c>
      <c r="AP187" s="15">
        <f t="shared" si="633"/>
        <v>0</v>
      </c>
      <c r="AQ187" s="42"/>
      <c r="AU187" s="41"/>
      <c r="AV187" s="29"/>
      <c r="AW187" s="18">
        <f t="shared" si="634"/>
      </c>
      <c r="AX187" s="2">
        <f t="shared" si="635"/>
      </c>
      <c r="AY187" s="2">
        <f t="shared" si="636"/>
      </c>
      <c r="AZ187" s="12">
        <f t="shared" si="637"/>
      </c>
      <c r="BB187" s="4" t="str">
        <f t="shared" si="638"/>
        <v>0</v>
      </c>
      <c r="BC187" s="35" t="str">
        <f t="shared" si="639"/>
        <v>0</v>
      </c>
      <c r="BD187" s="15">
        <f t="shared" si="640"/>
      </c>
      <c r="BE187" s="17">
        <f t="shared" si="641"/>
      </c>
      <c r="BF187" s="17">
        <f t="shared" si="641"/>
      </c>
      <c r="BG187" s="17">
        <f t="shared" si="641"/>
      </c>
      <c r="BH187" s="19">
        <f t="shared" si="641"/>
      </c>
      <c r="BL187" s="15">
        <f t="shared" si="642"/>
        <v>0</v>
      </c>
      <c r="BM187" s="15">
        <f t="shared" si="643"/>
        <v>0</v>
      </c>
      <c r="BN187" s="15">
        <f t="shared" si="644"/>
        <v>0</v>
      </c>
      <c r="BO187" s="15">
        <f t="shared" si="645"/>
        <v>0</v>
      </c>
      <c r="BQ187" s="15">
        <f t="shared" si="646"/>
        <v>0</v>
      </c>
      <c r="BR187" s="15">
        <f t="shared" si="647"/>
        <v>0</v>
      </c>
      <c r="BS187" s="15">
        <f t="shared" si="648"/>
        <v>0</v>
      </c>
      <c r="BT187" s="15">
        <f t="shared" si="649"/>
        <v>0</v>
      </c>
      <c r="BV187" s="15">
        <f t="shared" si="650"/>
        <v>0</v>
      </c>
      <c r="BW187" s="15">
        <f t="shared" si="651"/>
        <v>0</v>
      </c>
      <c r="BX187" s="15">
        <f t="shared" si="652"/>
        <v>0</v>
      </c>
      <c r="BY187" s="15">
        <f t="shared" si="653"/>
        <v>0</v>
      </c>
      <c r="CA187" s="15">
        <f t="shared" si="654"/>
        <v>0</v>
      </c>
      <c r="CB187" s="15">
        <f t="shared" si="655"/>
        <v>0</v>
      </c>
      <c r="CC187" s="15">
        <f t="shared" si="656"/>
        <v>0</v>
      </c>
      <c r="CD187" s="15">
        <f t="shared" si="657"/>
        <v>0</v>
      </c>
      <c r="CF187" s="15">
        <f t="shared" si="658"/>
        <v>0</v>
      </c>
      <c r="CG187" s="15">
        <f t="shared" si="659"/>
        <v>0</v>
      </c>
      <c r="CH187" s="15">
        <f t="shared" si="660"/>
        <v>0</v>
      </c>
      <c r="CI187" s="15">
        <f t="shared" si="661"/>
        <v>0</v>
      </c>
      <c r="CJ187" s="42"/>
    </row>
    <row r="188" spans="2:88" s="15" customFormat="1" ht="12.75">
      <c r="B188" s="41"/>
      <c r="C188" s="29"/>
      <c r="D188" s="18">
        <f t="shared" si="441"/>
      </c>
      <c r="E188" s="2">
        <f t="shared" si="607"/>
      </c>
      <c r="F188" s="2">
        <f t="shared" si="608"/>
      </c>
      <c r="G188" s="12">
        <f t="shared" si="609"/>
      </c>
      <c r="I188" s="4" t="str">
        <f t="shared" si="610"/>
        <v>0</v>
      </c>
      <c r="J188" s="35" t="str">
        <f t="shared" si="611"/>
        <v>0</v>
      </c>
      <c r="K188" s="15">
        <f t="shared" si="612"/>
      </c>
      <c r="L188" s="17">
        <f t="shared" si="613"/>
      </c>
      <c r="M188" s="17">
        <f t="shared" si="613"/>
      </c>
      <c r="N188" s="17">
        <f t="shared" si="613"/>
      </c>
      <c r="O188" s="19">
        <f t="shared" si="613"/>
      </c>
      <c r="S188" s="15">
        <f t="shared" si="614"/>
        <v>0</v>
      </c>
      <c r="T188" s="15">
        <f t="shared" si="615"/>
        <v>0</v>
      </c>
      <c r="U188" s="15">
        <f t="shared" si="616"/>
        <v>0</v>
      </c>
      <c r="V188" s="15">
        <f t="shared" si="617"/>
        <v>0</v>
      </c>
      <c r="X188" s="15">
        <f t="shared" si="618"/>
        <v>0</v>
      </c>
      <c r="Y188" s="15">
        <f t="shared" si="619"/>
        <v>0</v>
      </c>
      <c r="Z188" s="15">
        <f t="shared" si="620"/>
        <v>0</v>
      </c>
      <c r="AA188" s="15">
        <f t="shared" si="621"/>
        <v>0</v>
      </c>
      <c r="AC188" s="15">
        <f t="shared" si="622"/>
        <v>0</v>
      </c>
      <c r="AD188" s="15">
        <f t="shared" si="623"/>
        <v>0</v>
      </c>
      <c r="AE188" s="15">
        <f t="shared" si="624"/>
        <v>0</v>
      </c>
      <c r="AF188" s="15">
        <f t="shared" si="625"/>
        <v>0</v>
      </c>
      <c r="AH188" s="15">
        <f t="shared" si="626"/>
        <v>0</v>
      </c>
      <c r="AI188" s="15">
        <f t="shared" si="627"/>
        <v>0</v>
      </c>
      <c r="AJ188" s="15">
        <f t="shared" si="628"/>
        <v>0</v>
      </c>
      <c r="AK188" s="15">
        <f t="shared" si="629"/>
        <v>0</v>
      </c>
      <c r="AM188" s="15">
        <f t="shared" si="630"/>
        <v>0</v>
      </c>
      <c r="AN188" s="15">
        <f t="shared" si="631"/>
        <v>0</v>
      </c>
      <c r="AO188" s="15">
        <f t="shared" si="632"/>
        <v>0</v>
      </c>
      <c r="AP188" s="15">
        <f t="shared" si="633"/>
        <v>0</v>
      </c>
      <c r="AQ188" s="42"/>
      <c r="AU188" s="41"/>
      <c r="AV188" s="29"/>
      <c r="AW188" s="18">
        <f t="shared" si="634"/>
      </c>
      <c r="AX188" s="2">
        <f t="shared" si="635"/>
      </c>
      <c r="AY188" s="2">
        <f t="shared" si="636"/>
      </c>
      <c r="AZ188" s="12">
        <f t="shared" si="637"/>
      </c>
      <c r="BB188" s="4" t="str">
        <f t="shared" si="638"/>
        <v>0</v>
      </c>
      <c r="BC188" s="35" t="str">
        <f t="shared" si="639"/>
        <v>0</v>
      </c>
      <c r="BD188" s="15">
        <f t="shared" si="640"/>
      </c>
      <c r="BE188" s="17">
        <f t="shared" si="641"/>
      </c>
      <c r="BF188" s="17">
        <f t="shared" si="641"/>
      </c>
      <c r="BG188" s="17">
        <f t="shared" si="641"/>
      </c>
      <c r="BH188" s="19">
        <f t="shared" si="641"/>
      </c>
      <c r="BL188" s="15">
        <f t="shared" si="642"/>
        <v>0</v>
      </c>
      <c r="BM188" s="15">
        <f t="shared" si="643"/>
        <v>0</v>
      </c>
      <c r="BN188" s="15">
        <f t="shared" si="644"/>
        <v>0</v>
      </c>
      <c r="BO188" s="15">
        <f t="shared" si="645"/>
        <v>0</v>
      </c>
      <c r="BQ188" s="15">
        <f t="shared" si="646"/>
        <v>0</v>
      </c>
      <c r="BR188" s="15">
        <f t="shared" si="647"/>
        <v>0</v>
      </c>
      <c r="BS188" s="15">
        <f t="shared" si="648"/>
        <v>0</v>
      </c>
      <c r="BT188" s="15">
        <f t="shared" si="649"/>
        <v>0</v>
      </c>
      <c r="BV188" s="15">
        <f t="shared" si="650"/>
        <v>0</v>
      </c>
      <c r="BW188" s="15">
        <f t="shared" si="651"/>
        <v>0</v>
      </c>
      <c r="BX188" s="15">
        <f t="shared" si="652"/>
        <v>0</v>
      </c>
      <c r="BY188" s="15">
        <f t="shared" si="653"/>
        <v>0</v>
      </c>
      <c r="CA188" s="15">
        <f t="shared" si="654"/>
        <v>0</v>
      </c>
      <c r="CB188" s="15">
        <f t="shared" si="655"/>
        <v>0</v>
      </c>
      <c r="CC188" s="15">
        <f t="shared" si="656"/>
        <v>0</v>
      </c>
      <c r="CD188" s="15">
        <f t="shared" si="657"/>
        <v>0</v>
      </c>
      <c r="CF188" s="15">
        <f t="shared" si="658"/>
        <v>0</v>
      </c>
      <c r="CG188" s="15">
        <f t="shared" si="659"/>
        <v>0</v>
      </c>
      <c r="CH188" s="15">
        <f t="shared" si="660"/>
        <v>0</v>
      </c>
      <c r="CI188" s="15">
        <f t="shared" si="661"/>
        <v>0</v>
      </c>
      <c r="CJ188" s="42"/>
    </row>
    <row r="189" spans="2:88" s="15" customFormat="1" ht="12.75">
      <c r="B189" s="41"/>
      <c r="C189" s="29"/>
      <c r="D189" s="18">
        <f t="shared" si="441"/>
      </c>
      <c r="E189" s="2">
        <f t="shared" si="607"/>
      </c>
      <c r="F189" s="2">
        <f t="shared" si="608"/>
      </c>
      <c r="G189" s="12">
        <f t="shared" si="609"/>
      </c>
      <c r="I189" s="4" t="str">
        <f t="shared" si="610"/>
        <v>0</v>
      </c>
      <c r="J189" s="35" t="str">
        <f t="shared" si="611"/>
        <v>0</v>
      </c>
      <c r="K189" s="15">
        <f t="shared" si="612"/>
      </c>
      <c r="L189" s="17">
        <f t="shared" si="613"/>
      </c>
      <c r="M189" s="17">
        <f t="shared" si="613"/>
      </c>
      <c r="N189" s="17">
        <f t="shared" si="613"/>
      </c>
      <c r="O189" s="19">
        <f t="shared" si="613"/>
      </c>
      <c r="S189" s="15">
        <f t="shared" si="614"/>
        <v>0</v>
      </c>
      <c r="T189" s="15">
        <f t="shared" si="615"/>
        <v>0</v>
      </c>
      <c r="U189" s="15">
        <f t="shared" si="616"/>
        <v>0</v>
      </c>
      <c r="V189" s="15">
        <f t="shared" si="617"/>
        <v>0</v>
      </c>
      <c r="X189" s="15">
        <f t="shared" si="618"/>
        <v>0</v>
      </c>
      <c r="Y189" s="15">
        <f t="shared" si="619"/>
        <v>0</v>
      </c>
      <c r="Z189" s="15">
        <f t="shared" si="620"/>
        <v>0</v>
      </c>
      <c r="AA189" s="15">
        <f t="shared" si="621"/>
        <v>0</v>
      </c>
      <c r="AC189" s="15">
        <f t="shared" si="622"/>
        <v>0</v>
      </c>
      <c r="AD189" s="15">
        <f t="shared" si="623"/>
        <v>0</v>
      </c>
      <c r="AE189" s="15">
        <f t="shared" si="624"/>
        <v>0</v>
      </c>
      <c r="AF189" s="15">
        <f t="shared" si="625"/>
        <v>0</v>
      </c>
      <c r="AH189" s="15">
        <f t="shared" si="626"/>
        <v>0</v>
      </c>
      <c r="AI189" s="15">
        <f t="shared" si="627"/>
        <v>0</v>
      </c>
      <c r="AJ189" s="15">
        <f t="shared" si="628"/>
        <v>0</v>
      </c>
      <c r="AK189" s="15">
        <f t="shared" si="629"/>
        <v>0</v>
      </c>
      <c r="AM189" s="15">
        <f t="shared" si="630"/>
        <v>0</v>
      </c>
      <c r="AN189" s="15">
        <f t="shared" si="631"/>
        <v>0</v>
      </c>
      <c r="AO189" s="15">
        <f t="shared" si="632"/>
        <v>0</v>
      </c>
      <c r="AP189" s="15">
        <f t="shared" si="633"/>
        <v>0</v>
      </c>
      <c r="AQ189" s="42"/>
      <c r="AU189" s="41"/>
      <c r="AV189" s="29"/>
      <c r="AW189" s="18">
        <f t="shared" si="634"/>
      </c>
      <c r="AX189" s="2">
        <f t="shared" si="635"/>
      </c>
      <c r="AY189" s="2">
        <f t="shared" si="636"/>
      </c>
      <c r="AZ189" s="12">
        <f t="shared" si="637"/>
      </c>
      <c r="BB189" s="4" t="str">
        <f t="shared" si="638"/>
        <v>0</v>
      </c>
      <c r="BC189" s="35" t="str">
        <f t="shared" si="639"/>
        <v>0</v>
      </c>
      <c r="BD189" s="15">
        <f t="shared" si="640"/>
      </c>
      <c r="BE189" s="17">
        <f t="shared" si="641"/>
      </c>
      <c r="BF189" s="17">
        <f t="shared" si="641"/>
      </c>
      <c r="BG189" s="17">
        <f t="shared" si="641"/>
      </c>
      <c r="BH189" s="19">
        <f t="shared" si="641"/>
      </c>
      <c r="BL189" s="15">
        <f t="shared" si="642"/>
        <v>0</v>
      </c>
      <c r="BM189" s="15">
        <f t="shared" si="643"/>
        <v>0</v>
      </c>
      <c r="BN189" s="15">
        <f t="shared" si="644"/>
        <v>0</v>
      </c>
      <c r="BO189" s="15">
        <f t="shared" si="645"/>
        <v>0</v>
      </c>
      <c r="BQ189" s="15">
        <f t="shared" si="646"/>
        <v>0</v>
      </c>
      <c r="BR189" s="15">
        <f t="shared" si="647"/>
        <v>0</v>
      </c>
      <c r="BS189" s="15">
        <f t="shared" si="648"/>
        <v>0</v>
      </c>
      <c r="BT189" s="15">
        <f t="shared" si="649"/>
        <v>0</v>
      </c>
      <c r="BV189" s="15">
        <f t="shared" si="650"/>
        <v>0</v>
      </c>
      <c r="BW189" s="15">
        <f t="shared" si="651"/>
        <v>0</v>
      </c>
      <c r="BX189" s="15">
        <f t="shared" si="652"/>
        <v>0</v>
      </c>
      <c r="BY189" s="15">
        <f t="shared" si="653"/>
        <v>0</v>
      </c>
      <c r="CA189" s="15">
        <f t="shared" si="654"/>
        <v>0</v>
      </c>
      <c r="CB189" s="15">
        <f t="shared" si="655"/>
        <v>0</v>
      </c>
      <c r="CC189" s="15">
        <f t="shared" si="656"/>
        <v>0</v>
      </c>
      <c r="CD189" s="15">
        <f t="shared" si="657"/>
        <v>0</v>
      </c>
      <c r="CF189" s="15">
        <f t="shared" si="658"/>
        <v>0</v>
      </c>
      <c r="CG189" s="15">
        <f t="shared" si="659"/>
        <v>0</v>
      </c>
      <c r="CH189" s="15">
        <f t="shared" si="660"/>
        <v>0</v>
      </c>
      <c r="CI189" s="15">
        <f t="shared" si="661"/>
        <v>0</v>
      </c>
      <c r="CJ189" s="42"/>
    </row>
    <row r="190" spans="2:88" s="15" customFormat="1" ht="12.75">
      <c r="B190" s="41"/>
      <c r="C190" s="29"/>
      <c r="D190" s="18">
        <f t="shared" si="441"/>
      </c>
      <c r="E190" s="2">
        <f t="shared" si="607"/>
      </c>
      <c r="F190" s="2">
        <f t="shared" si="608"/>
      </c>
      <c r="G190" s="12">
        <f t="shared" si="609"/>
      </c>
      <c r="I190" s="4" t="str">
        <f t="shared" si="610"/>
        <v>0</v>
      </c>
      <c r="J190" s="35" t="str">
        <f t="shared" si="611"/>
        <v>0</v>
      </c>
      <c r="K190" s="15">
        <f t="shared" si="612"/>
      </c>
      <c r="L190" s="17">
        <f t="shared" si="613"/>
      </c>
      <c r="M190" s="17">
        <f t="shared" si="613"/>
      </c>
      <c r="N190" s="17">
        <f t="shared" si="613"/>
      </c>
      <c r="O190" s="19">
        <f t="shared" si="613"/>
      </c>
      <c r="S190" s="15">
        <f t="shared" si="614"/>
        <v>0</v>
      </c>
      <c r="T190" s="15">
        <f t="shared" si="615"/>
        <v>0</v>
      </c>
      <c r="U190" s="15">
        <f t="shared" si="616"/>
        <v>0</v>
      </c>
      <c r="V190" s="15">
        <f t="shared" si="617"/>
        <v>0</v>
      </c>
      <c r="X190" s="15">
        <f t="shared" si="618"/>
        <v>0</v>
      </c>
      <c r="Y190" s="15">
        <f t="shared" si="619"/>
        <v>0</v>
      </c>
      <c r="Z190" s="15">
        <f t="shared" si="620"/>
        <v>0</v>
      </c>
      <c r="AA190" s="15">
        <f t="shared" si="621"/>
        <v>0</v>
      </c>
      <c r="AC190" s="15">
        <f t="shared" si="622"/>
        <v>0</v>
      </c>
      <c r="AD190" s="15">
        <f t="shared" si="623"/>
        <v>0</v>
      </c>
      <c r="AE190" s="15">
        <f t="shared" si="624"/>
        <v>0</v>
      </c>
      <c r="AF190" s="15">
        <f t="shared" si="625"/>
        <v>0</v>
      </c>
      <c r="AH190" s="15">
        <f t="shared" si="626"/>
        <v>0</v>
      </c>
      <c r="AI190" s="15">
        <f t="shared" si="627"/>
        <v>0</v>
      </c>
      <c r="AJ190" s="15">
        <f t="shared" si="628"/>
        <v>0</v>
      </c>
      <c r="AK190" s="15">
        <f t="shared" si="629"/>
        <v>0</v>
      </c>
      <c r="AM190" s="15">
        <f t="shared" si="630"/>
        <v>0</v>
      </c>
      <c r="AN190" s="15">
        <f t="shared" si="631"/>
        <v>0</v>
      </c>
      <c r="AO190" s="15">
        <f t="shared" si="632"/>
        <v>0</v>
      </c>
      <c r="AP190" s="15">
        <f t="shared" si="633"/>
        <v>0</v>
      </c>
      <c r="AQ190" s="42"/>
      <c r="AU190" s="41"/>
      <c r="AV190" s="29"/>
      <c r="AW190" s="18">
        <f t="shared" si="634"/>
      </c>
      <c r="AX190" s="2">
        <f t="shared" si="635"/>
      </c>
      <c r="AY190" s="2">
        <f t="shared" si="636"/>
      </c>
      <c r="AZ190" s="12">
        <f t="shared" si="637"/>
      </c>
      <c r="BB190" s="4" t="str">
        <f t="shared" si="638"/>
        <v>0</v>
      </c>
      <c r="BC190" s="35" t="str">
        <f t="shared" si="639"/>
        <v>0</v>
      </c>
      <c r="BD190" s="15">
        <f t="shared" si="640"/>
      </c>
      <c r="BE190" s="17">
        <f t="shared" si="641"/>
      </c>
      <c r="BF190" s="17">
        <f t="shared" si="641"/>
      </c>
      <c r="BG190" s="17">
        <f t="shared" si="641"/>
      </c>
      <c r="BH190" s="19">
        <f t="shared" si="641"/>
      </c>
      <c r="BL190" s="15">
        <f t="shared" si="642"/>
        <v>0</v>
      </c>
      <c r="BM190" s="15">
        <f t="shared" si="643"/>
        <v>0</v>
      </c>
      <c r="BN190" s="15">
        <f t="shared" si="644"/>
        <v>0</v>
      </c>
      <c r="BO190" s="15">
        <f t="shared" si="645"/>
        <v>0</v>
      </c>
      <c r="BQ190" s="15">
        <f t="shared" si="646"/>
        <v>0</v>
      </c>
      <c r="BR190" s="15">
        <f t="shared" si="647"/>
        <v>0</v>
      </c>
      <c r="BS190" s="15">
        <f t="shared" si="648"/>
        <v>0</v>
      </c>
      <c r="BT190" s="15">
        <f t="shared" si="649"/>
        <v>0</v>
      </c>
      <c r="BV190" s="15">
        <f t="shared" si="650"/>
        <v>0</v>
      </c>
      <c r="BW190" s="15">
        <f t="shared" si="651"/>
        <v>0</v>
      </c>
      <c r="BX190" s="15">
        <f t="shared" si="652"/>
        <v>0</v>
      </c>
      <c r="BY190" s="15">
        <f t="shared" si="653"/>
        <v>0</v>
      </c>
      <c r="CA190" s="15">
        <f t="shared" si="654"/>
        <v>0</v>
      </c>
      <c r="CB190" s="15">
        <f t="shared" si="655"/>
        <v>0</v>
      </c>
      <c r="CC190" s="15">
        <f t="shared" si="656"/>
        <v>0</v>
      </c>
      <c r="CD190" s="15">
        <f t="shared" si="657"/>
        <v>0</v>
      </c>
      <c r="CF190" s="15">
        <f t="shared" si="658"/>
        <v>0</v>
      </c>
      <c r="CG190" s="15">
        <f t="shared" si="659"/>
        <v>0</v>
      </c>
      <c r="CH190" s="15">
        <f t="shared" si="660"/>
        <v>0</v>
      </c>
      <c r="CI190" s="15">
        <f t="shared" si="661"/>
        <v>0</v>
      </c>
      <c r="CJ190" s="42"/>
    </row>
    <row r="191" spans="2:88" s="15" customFormat="1" ht="13.5" thickBot="1">
      <c r="B191" s="41"/>
      <c r="C191" s="30"/>
      <c r="D191" s="20">
        <f t="shared" si="441"/>
      </c>
      <c r="E191" s="13">
        <f t="shared" si="607"/>
      </c>
      <c r="F191" s="13">
        <f t="shared" si="608"/>
      </c>
      <c r="G191" s="14">
        <f t="shared" si="609"/>
      </c>
      <c r="I191" s="5" t="str">
        <f t="shared" si="610"/>
        <v>0</v>
      </c>
      <c r="J191" s="36" t="str">
        <f t="shared" si="611"/>
        <v>0</v>
      </c>
      <c r="K191" s="15">
        <f t="shared" si="612"/>
      </c>
      <c r="L191" s="37">
        <f t="shared" si="613"/>
      </c>
      <c r="M191" s="37">
        <f t="shared" si="613"/>
      </c>
      <c r="N191" s="37">
        <f t="shared" si="613"/>
      </c>
      <c r="O191" s="22">
        <f t="shared" si="613"/>
      </c>
      <c r="S191" s="15">
        <f t="shared" si="614"/>
        <v>0</v>
      </c>
      <c r="T191" s="15">
        <f t="shared" si="615"/>
        <v>0</v>
      </c>
      <c r="U191" s="15">
        <f t="shared" si="616"/>
        <v>0</v>
      </c>
      <c r="V191" s="15">
        <f t="shared" si="617"/>
        <v>0</v>
      </c>
      <c r="X191" s="15">
        <f t="shared" si="618"/>
        <v>0</v>
      </c>
      <c r="Y191" s="15">
        <f t="shared" si="619"/>
        <v>0</v>
      </c>
      <c r="Z191" s="15">
        <f t="shared" si="620"/>
        <v>0</v>
      </c>
      <c r="AA191" s="15">
        <f t="shared" si="621"/>
        <v>0</v>
      </c>
      <c r="AC191" s="15">
        <f t="shared" si="622"/>
        <v>0</v>
      </c>
      <c r="AD191" s="15">
        <f t="shared" si="623"/>
        <v>0</v>
      </c>
      <c r="AE191" s="15">
        <f t="shared" si="624"/>
        <v>0</v>
      </c>
      <c r="AF191" s="15">
        <f t="shared" si="625"/>
        <v>0</v>
      </c>
      <c r="AH191" s="15">
        <f t="shared" si="626"/>
        <v>0</v>
      </c>
      <c r="AI191" s="15">
        <f t="shared" si="627"/>
        <v>0</v>
      </c>
      <c r="AJ191" s="15">
        <f t="shared" si="628"/>
        <v>0</v>
      </c>
      <c r="AK191" s="15">
        <f t="shared" si="629"/>
        <v>0</v>
      </c>
      <c r="AM191" s="15">
        <f t="shared" si="630"/>
        <v>0</v>
      </c>
      <c r="AN191" s="15">
        <f t="shared" si="631"/>
        <v>0</v>
      </c>
      <c r="AO191" s="15">
        <f t="shared" si="632"/>
        <v>0</v>
      </c>
      <c r="AP191" s="15">
        <f t="shared" si="633"/>
        <v>0</v>
      </c>
      <c r="AQ191" s="42"/>
      <c r="AU191" s="41"/>
      <c r="AV191" s="30"/>
      <c r="AW191" s="20">
        <f t="shared" si="634"/>
      </c>
      <c r="AX191" s="13">
        <f t="shared" si="635"/>
      </c>
      <c r="AY191" s="13">
        <f t="shared" si="636"/>
      </c>
      <c r="AZ191" s="14">
        <f t="shared" si="637"/>
      </c>
      <c r="BB191" s="5" t="str">
        <f t="shared" si="638"/>
        <v>0</v>
      </c>
      <c r="BC191" s="36" t="str">
        <f t="shared" si="639"/>
        <v>0</v>
      </c>
      <c r="BD191" s="15">
        <f t="shared" si="640"/>
      </c>
      <c r="BE191" s="37">
        <f t="shared" si="641"/>
      </c>
      <c r="BF191" s="37">
        <f t="shared" si="641"/>
      </c>
      <c r="BG191" s="37">
        <f t="shared" si="641"/>
      </c>
      <c r="BH191" s="22">
        <f t="shared" si="641"/>
      </c>
      <c r="BL191" s="15">
        <f t="shared" si="642"/>
        <v>0</v>
      </c>
      <c r="BM191" s="15">
        <f t="shared" si="643"/>
        <v>0</v>
      </c>
      <c r="BN191" s="15">
        <f t="shared" si="644"/>
        <v>0</v>
      </c>
      <c r="BO191" s="15">
        <f t="shared" si="645"/>
        <v>0</v>
      </c>
      <c r="BQ191" s="15">
        <f t="shared" si="646"/>
        <v>0</v>
      </c>
      <c r="BR191" s="15">
        <f t="shared" si="647"/>
        <v>0</v>
      </c>
      <c r="BS191" s="15">
        <f t="shared" si="648"/>
        <v>0</v>
      </c>
      <c r="BT191" s="15">
        <f t="shared" si="649"/>
        <v>0</v>
      </c>
      <c r="BV191" s="15">
        <f t="shared" si="650"/>
        <v>0</v>
      </c>
      <c r="BW191" s="15">
        <f t="shared" si="651"/>
        <v>0</v>
      </c>
      <c r="BX191" s="15">
        <f t="shared" si="652"/>
        <v>0</v>
      </c>
      <c r="BY191" s="15">
        <f t="shared" si="653"/>
        <v>0</v>
      </c>
      <c r="CA191" s="15">
        <f t="shared" si="654"/>
        <v>0</v>
      </c>
      <c r="CB191" s="15">
        <f t="shared" si="655"/>
        <v>0</v>
      </c>
      <c r="CC191" s="15">
        <f t="shared" si="656"/>
        <v>0</v>
      </c>
      <c r="CD191" s="15">
        <f t="shared" si="657"/>
        <v>0</v>
      </c>
      <c r="CF191" s="15">
        <f t="shared" si="658"/>
        <v>0</v>
      </c>
      <c r="CG191" s="15">
        <f t="shared" si="659"/>
        <v>0</v>
      </c>
      <c r="CH191" s="15">
        <f t="shared" si="660"/>
        <v>0</v>
      </c>
      <c r="CI191" s="15">
        <f t="shared" si="661"/>
        <v>0</v>
      </c>
      <c r="CJ191" s="42"/>
    </row>
    <row r="192" spans="2:88" s="15" customFormat="1" ht="12.75">
      <c r="B192" s="41"/>
      <c r="AQ192" s="42"/>
      <c r="AU192" s="41"/>
      <c r="CJ192" s="42"/>
    </row>
    <row r="193" spans="2:88" s="15" customFormat="1" ht="13.5" thickBot="1">
      <c r="B193" s="21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  <c r="AN193" s="43"/>
      <c r="AO193" s="43"/>
      <c r="AP193" s="43"/>
      <c r="AQ193" s="44"/>
      <c r="AU193" s="21"/>
      <c r="AV193" s="43"/>
      <c r="AW193" s="43"/>
      <c r="AX193" s="43"/>
      <c r="AY193" s="43"/>
      <c r="AZ193" s="43"/>
      <c r="BA193" s="43"/>
      <c r="BB193" s="43"/>
      <c r="BC193" s="43"/>
      <c r="BD193" s="43"/>
      <c r="BE193" s="43"/>
      <c r="BF193" s="43"/>
      <c r="BG193" s="43"/>
      <c r="BH193" s="43"/>
      <c r="BI193" s="43"/>
      <c r="BJ193" s="43"/>
      <c r="BK193" s="43"/>
      <c r="BL193" s="43"/>
      <c r="BM193" s="43"/>
      <c r="BN193" s="43"/>
      <c r="BO193" s="43"/>
      <c r="BP193" s="43"/>
      <c r="BQ193" s="43"/>
      <c r="BR193" s="43"/>
      <c r="BS193" s="43"/>
      <c r="BT193" s="43"/>
      <c r="BU193" s="43"/>
      <c r="BV193" s="43"/>
      <c r="BW193" s="43"/>
      <c r="BX193" s="43"/>
      <c r="BY193" s="43"/>
      <c r="BZ193" s="43"/>
      <c r="CA193" s="43"/>
      <c r="CB193" s="43"/>
      <c r="CC193" s="43"/>
      <c r="CD193" s="43"/>
      <c r="CE193" s="43"/>
      <c r="CF193" s="43"/>
      <c r="CG193" s="43"/>
      <c r="CH193" s="43"/>
      <c r="CI193" s="43"/>
      <c r="CJ193" s="44"/>
    </row>
    <row r="194" spans="2:88" s="15" customFormat="1" ht="12.75">
      <c r="B194" s="41"/>
      <c r="I194" s="39"/>
      <c r="J194" s="39"/>
      <c r="AQ194" s="42"/>
      <c r="AU194" s="38"/>
      <c r="AV194" s="39"/>
      <c r="AW194" s="39"/>
      <c r="AX194" s="39"/>
      <c r="AY194" s="39"/>
      <c r="AZ194" s="39"/>
      <c r="BA194" s="39"/>
      <c r="BB194" s="39"/>
      <c r="BC194" s="39"/>
      <c r="BD194" s="39"/>
      <c r="BE194" s="39"/>
      <c r="BF194" s="39"/>
      <c r="BG194" s="39"/>
      <c r="BH194" s="39"/>
      <c r="BI194" s="39"/>
      <c r="BJ194" s="39"/>
      <c r="BK194" s="39"/>
      <c r="BL194" s="39"/>
      <c r="BM194" s="39"/>
      <c r="BN194" s="39"/>
      <c r="BO194" s="39"/>
      <c r="BP194" s="39"/>
      <c r="BQ194" s="39"/>
      <c r="BR194" s="39"/>
      <c r="BS194" s="39"/>
      <c r="BT194" s="39"/>
      <c r="BU194" s="39"/>
      <c r="BV194" s="39"/>
      <c r="BW194" s="39"/>
      <c r="BX194" s="39"/>
      <c r="BY194" s="39"/>
      <c r="BZ194" s="39"/>
      <c r="CA194" s="39"/>
      <c r="CB194" s="39"/>
      <c r="CC194" s="39"/>
      <c r="CD194" s="39"/>
      <c r="CE194" s="39"/>
      <c r="CF194" s="39"/>
      <c r="CG194" s="39"/>
      <c r="CH194" s="39"/>
      <c r="CI194" s="39"/>
      <c r="CJ194" s="40"/>
    </row>
    <row r="195" spans="2:88" s="15" customFormat="1" ht="13.5" thickBot="1">
      <c r="B195" s="41"/>
      <c r="D195" s="31"/>
      <c r="E195" s="31"/>
      <c r="F195" s="31"/>
      <c r="G195" s="31"/>
      <c r="T195" s="15" t="s">
        <v>1</v>
      </c>
      <c r="Y195" s="15" t="s">
        <v>5</v>
      </c>
      <c r="AD195" s="15" t="s">
        <v>6</v>
      </c>
      <c r="AI195" s="15" t="s">
        <v>7</v>
      </c>
      <c r="AN195" s="15" t="s">
        <v>8</v>
      </c>
      <c r="AQ195" s="42"/>
      <c r="AU195" s="41"/>
      <c r="AW195" s="31"/>
      <c r="AX195" s="31"/>
      <c r="AY195" s="31"/>
      <c r="AZ195" s="31"/>
      <c r="BM195" s="15" t="s">
        <v>1</v>
      </c>
      <c r="BR195" s="15" t="s">
        <v>15</v>
      </c>
      <c r="BW195" s="15" t="s">
        <v>16</v>
      </c>
      <c r="CB195" s="15" t="s">
        <v>17</v>
      </c>
      <c r="CG195" s="15" t="s">
        <v>18</v>
      </c>
      <c r="CJ195" s="42"/>
    </row>
    <row r="196" spans="2:88" s="15" customFormat="1" ht="13.5" thickBot="1">
      <c r="B196" s="41"/>
      <c r="C196" s="26" t="s">
        <v>0</v>
      </c>
      <c r="D196" s="6" t="s">
        <v>9</v>
      </c>
      <c r="E196" s="7" t="s">
        <v>10</v>
      </c>
      <c r="F196" s="7" t="s">
        <v>10</v>
      </c>
      <c r="G196" s="8" t="s">
        <v>11</v>
      </c>
      <c r="AQ196" s="42"/>
      <c r="AU196" s="41"/>
      <c r="AV196" s="26" t="s">
        <v>0</v>
      </c>
      <c r="AW196" s="6" t="s">
        <v>9</v>
      </c>
      <c r="AX196" s="7" t="s">
        <v>10</v>
      </c>
      <c r="AY196" s="7" t="s">
        <v>10</v>
      </c>
      <c r="AZ196" s="8" t="s">
        <v>11</v>
      </c>
      <c r="CJ196" s="42"/>
    </row>
    <row r="197" spans="2:88" s="15" customFormat="1" ht="13.5" thickBot="1">
      <c r="B197" s="41"/>
      <c r="D197" s="23">
        <v>1</v>
      </c>
      <c r="E197" s="24">
        <v>2</v>
      </c>
      <c r="F197" s="24">
        <v>3</v>
      </c>
      <c r="G197" s="25">
        <v>4</v>
      </c>
      <c r="I197" s="26" t="s">
        <v>3</v>
      </c>
      <c r="J197" s="70" t="s">
        <v>4</v>
      </c>
      <c r="L197" s="23">
        <v>1</v>
      </c>
      <c r="M197" s="24">
        <v>2</v>
      </c>
      <c r="N197" s="24">
        <v>3</v>
      </c>
      <c r="O197" s="25">
        <v>4</v>
      </c>
      <c r="Q197" s="23" t="s">
        <v>12</v>
      </c>
      <c r="R197" s="25" t="s">
        <v>2</v>
      </c>
      <c r="AQ197" s="42"/>
      <c r="AU197" s="41"/>
      <c r="AW197" s="23">
        <v>1</v>
      </c>
      <c r="AX197" s="24">
        <v>2</v>
      </c>
      <c r="AY197" s="24">
        <v>3</v>
      </c>
      <c r="AZ197" s="25">
        <v>4</v>
      </c>
      <c r="BB197" s="32" t="s">
        <v>3</v>
      </c>
      <c r="BC197" s="33" t="s">
        <v>4</v>
      </c>
      <c r="BE197" s="23">
        <v>1</v>
      </c>
      <c r="BF197" s="24">
        <v>2</v>
      </c>
      <c r="BG197" s="24">
        <v>3</v>
      </c>
      <c r="BH197" s="25">
        <v>4</v>
      </c>
      <c r="BJ197" s="23" t="s">
        <v>12</v>
      </c>
      <c r="BK197" s="25" t="s">
        <v>2</v>
      </c>
      <c r="CJ197" s="42"/>
    </row>
    <row r="198" spans="2:88" s="15" customFormat="1" ht="13.5" thickBot="1">
      <c r="B198" s="41"/>
      <c r="C198" s="28"/>
      <c r="D198" s="16">
        <f aca="true" t="shared" si="662" ref="D198:D239">MID(C198,1,1)</f>
      </c>
      <c r="E198" s="10">
        <f aca="true" t="shared" si="663" ref="E198:E207">MID(C198,2,1)</f>
      </c>
      <c r="F198" s="10">
        <f aca="true" t="shared" si="664" ref="F198:F207">MID(C198,3,1)</f>
      </c>
      <c r="G198" s="11">
        <f aca="true" t="shared" si="665" ref="G198:G207">MID(C198,4,1)</f>
      </c>
      <c r="I198" s="19" t="str">
        <f aca="true" t="shared" si="666" ref="I198:I207">IF(LEN(C198)=4,SUM(S198:V198),"0")</f>
        <v>0</v>
      </c>
      <c r="J198" s="71" t="str">
        <f aca="true" t="shared" si="667" ref="J198:J207">IF(LEN(C198)=4,SUM(X198:AP198),"0")</f>
        <v>0</v>
      </c>
      <c r="K198" s="15">
        <f aca="true" t="shared" si="668" ref="K198:K207">IF(I198=4,"x","")</f>
      </c>
      <c r="L198" s="9">
        <f aca="true" t="shared" si="669" ref="L198:O207">IF(AND((LEN($C198)),$I198&gt;=L$197),"X",IF(AND((LEN($C198)),$J198&gt;=L$197-$I198),0,""))</f>
      </c>
      <c r="M198" s="9">
        <f t="shared" si="669"/>
      </c>
      <c r="N198" s="9">
        <f t="shared" si="669"/>
      </c>
      <c r="O198" s="3">
        <f t="shared" si="669"/>
      </c>
      <c r="Q198" s="37">
        <f>Q182+1</f>
        <v>13</v>
      </c>
      <c r="R198" s="46" t="str">
        <f>IF(ISNA(VLOOKUP(4,I198:K207,3,FALSE)),IF(COUNTA(C198:C207)=10,"Perdeu","A Adivinhar"),IF((VLOOKUP(4,I198:K207,3,FALSE)="x"),"Ganhou"))</f>
        <v>A Adivinhar</v>
      </c>
      <c r="S198" s="15">
        <f aca="true" t="shared" si="670" ref="S198:S207">IF(D$196=D198,1,0)</f>
        <v>0</v>
      </c>
      <c r="T198" s="15">
        <f aca="true" t="shared" si="671" ref="T198:T207">IF(E$196=E198,1,0)</f>
        <v>0</v>
      </c>
      <c r="U198" s="15">
        <f aca="true" t="shared" si="672" ref="U198:U207">IF(F$196=F198,1,0)</f>
        <v>0</v>
      </c>
      <c r="V198" s="15">
        <f aca="true" t="shared" si="673" ref="V198:V207">IF(G$196=G198,1,0)</f>
        <v>0</v>
      </c>
      <c r="X198" s="15">
        <f aca="true" t="shared" si="674" ref="X198:X207">IF($S198=0,IF($D198=D$196,1,0),0)</f>
        <v>0</v>
      </c>
      <c r="Y198" s="15">
        <f aca="true" t="shared" si="675" ref="Y198:Y207">IF(AND($S198=0,T198=0),IF($D198=E$196,IF(SUM($X198)=0,1,0),0),0)</f>
        <v>0</v>
      </c>
      <c r="Z198" s="15">
        <f aca="true" t="shared" si="676" ref="Z198:Z207">IF(AND($S198=0,U198=0),IF($D198=F$196,IF(SUM($X198:$Y198)=0,1,0),0),0)</f>
        <v>0</v>
      </c>
      <c r="AA198" s="15">
        <f aca="true" t="shared" si="677" ref="AA198:AA207">IF(AND($S198=0,V198=0),IF($D198=G$196,IF(SUM($X198:$Z198)=0,1,0),0),0)</f>
        <v>0</v>
      </c>
      <c r="AC198" s="15">
        <f aca="true" t="shared" si="678" ref="AC198:AC207">IF(AND($T198=0,S198=0),IF($E198=D$196,IF(X198=0,1,0),0),0)</f>
        <v>0</v>
      </c>
      <c r="AD198" s="15">
        <f aca="true" t="shared" si="679" ref="AD198:AD207">IF($T198=0,IF($E198=E$196,IF(Y198=0,IF(SUM(AC198)=0,1,0),0),0),0)</f>
        <v>0</v>
      </c>
      <c r="AE198" s="15">
        <f aca="true" t="shared" si="680" ref="AE198:AE207">IF(AND($T198=0,U198=0),IF($E198=F$196,IF(AND(Z198=0,SUM(AC198:AD198)=0),1,0),0),0)</f>
        <v>0</v>
      </c>
      <c r="AF198" s="15">
        <f aca="true" t="shared" si="681" ref="AF198:AF207">IF(AND($T198=0,U198=0),IF($E198=G$196,IF(AND(AA198=0,SUM(AC198:AE198)=0),1,0),0),0)</f>
        <v>0</v>
      </c>
      <c r="AH198" s="15">
        <f aca="true" t="shared" si="682" ref="AH198:AH207">IF(AND($U198=0,S198=0),IF($F198=D$196,IF(AND(X198=0,AC198=0),1,0),0),0)</f>
        <v>0</v>
      </c>
      <c r="AI198" s="15">
        <f aca="true" t="shared" si="683" ref="AI198:AI207">IF(AND($U198=0,T198=0),IF($F198=E$196,IF(AND(AND(Y198=0,AD198=0),SUM(AH198)=0),1,0),0),0)</f>
        <v>0</v>
      </c>
      <c r="AJ198" s="15">
        <f aca="true" t="shared" si="684" ref="AJ198:AJ207">IF($U198=0,IF($F198=F$196,IF(AND(AND(Z198=0,AE198=0),SUM(AH198:AI198)=0),1,0),0),0)</f>
        <v>0</v>
      </c>
      <c r="AK198" s="15">
        <f aca="true" t="shared" si="685" ref="AK198:AK207">IF(AND($U198=0,V198=0),IF($F198=G$196,IF(AND(AND(AA198=0,AF198=0),SUM(AH198:AJ198)=0),1,0),0),0)</f>
        <v>0</v>
      </c>
      <c r="AM198" s="15">
        <f aca="true" t="shared" si="686" ref="AM198:AM207">IF(AND($V198=0,S198=0),IF($G198=D$196,IF(AND(AND(X198=0,AC198=0),AH198=0),1,0),0),0)</f>
        <v>0</v>
      </c>
      <c r="AN198" s="15">
        <f aca="true" t="shared" si="687" ref="AN198:AN207">IF(AND($V198=0,T198=0),IF($G198=E$196,IF(AND(AND(AND(Y198=0,AD198=0),AI198=0),SUM(AM198)=0),1,0),0),0)</f>
        <v>0</v>
      </c>
      <c r="AO198" s="15">
        <f aca="true" t="shared" si="688" ref="AO198:AO207">IF(AND($V198=0,U198=0),IF($G198=F$196,IF(AND(AND(AND(Z198=0,AE198=0),AJ198=0),SUM(AM198:AN198)=0),1,0),0),0)</f>
        <v>0</v>
      </c>
      <c r="AP198" s="15">
        <f aca="true" t="shared" si="689" ref="AP198:AP207">IF($V198=0,IF($G198=G$196,IF(AND(AND(AND(AA198=0,AF198=0),AK198=0),SUM(AM198:AO198)=0),1,0),0),0)</f>
        <v>0</v>
      </c>
      <c r="AQ198" s="42"/>
      <c r="AU198" s="41"/>
      <c r="AV198" s="28"/>
      <c r="AW198" s="16">
        <f aca="true" t="shared" si="690" ref="AW198:AW207">MID(AV198,1,1)</f>
      </c>
      <c r="AX198" s="10">
        <f aca="true" t="shared" si="691" ref="AX198:AX207">MID(AV198,2,1)</f>
      </c>
      <c r="AY198" s="10">
        <f aca="true" t="shared" si="692" ref="AY198:AY207">MID(AV198,3,1)</f>
      </c>
      <c r="AZ198" s="11">
        <f aca="true" t="shared" si="693" ref="AZ198:AZ207">MID(AV198,4,1)</f>
      </c>
      <c r="BB198" s="3" t="str">
        <f aca="true" t="shared" si="694" ref="BB198:BB207">IF(LEN(AV198)&lt;4,"0",SUM(BL198:BO198))</f>
        <v>0</v>
      </c>
      <c r="BC198" s="34" t="str">
        <f aca="true" t="shared" si="695" ref="BC198:BC207">IF(LEN(AV198)&lt;4,"0",SUM(BQ198:CI198))</f>
        <v>0</v>
      </c>
      <c r="BD198" s="15">
        <f aca="true" t="shared" si="696" ref="BD198:BD207">IF(BB198=4,"x","")</f>
      </c>
      <c r="BE198" s="9">
        <f aca="true" t="shared" si="697" ref="BE198:BH207">IF(AND((LEN($AV198)),$BB198&gt;=BE$197),"X",IF(AND((LEN($AV198)),$BC198&gt;=BE$197-$BB198),0,""))</f>
      </c>
      <c r="BF198" s="9">
        <f t="shared" si="697"/>
      </c>
      <c r="BG198" s="9">
        <f t="shared" si="697"/>
      </c>
      <c r="BH198" s="3">
        <f t="shared" si="697"/>
      </c>
      <c r="BJ198" s="37">
        <f>BJ182+1</f>
        <v>13</v>
      </c>
      <c r="BK198" s="46" t="str">
        <f>IF(ISNA(VLOOKUP(4,BB198:BD207,3,FALSE)),IF(COUNTA(AV198:AV207)=10,"Perdeu","A Adivinhar"),IF((VLOOKUP(4,BB198:BD207,3,FALSE)="x"),"Ganhou"))</f>
        <v>A Adivinhar</v>
      </c>
      <c r="BL198" s="15">
        <f aca="true" t="shared" si="698" ref="BL198:BL207">IF(AW$196=AW198,1,0)</f>
        <v>0</v>
      </c>
      <c r="BM198" s="15">
        <f aca="true" t="shared" si="699" ref="BM198:BM207">IF(AX$196=AX198,1,0)</f>
        <v>0</v>
      </c>
      <c r="BN198" s="15">
        <f aca="true" t="shared" si="700" ref="BN198:BN207">IF(AY$196=AY198,1,0)</f>
        <v>0</v>
      </c>
      <c r="BO198" s="15">
        <f aca="true" t="shared" si="701" ref="BO198:BO207">IF(AZ$196=AZ198,1,0)</f>
        <v>0</v>
      </c>
      <c r="BQ198" s="15">
        <f aca="true" t="shared" si="702" ref="BQ198:BQ207">IF($BL198=0,0,0)</f>
        <v>0</v>
      </c>
      <c r="BR198" s="15">
        <f aca="true" t="shared" si="703" ref="BR198:BR207">IF(AND($BL198=0,BM198=0),IF($AW198=AX$196,IF(SUM($BQ198)=0,1,0),0),0)</f>
        <v>0</v>
      </c>
      <c r="BS198" s="15">
        <f aca="true" t="shared" si="704" ref="BS198:BS207">IF(AND($BL198=0,BN198=0),IF($AW198=AY$196,IF(SUM($BQ198:$BR198)=0,1,0),0),0)</f>
        <v>0</v>
      </c>
      <c r="BT198" s="15">
        <f aca="true" t="shared" si="705" ref="BT198:BT207">IF(AND($BL198=0,BO198=0),IF($AW198=AZ$196,IF(SUM($BQ198:$BS198)=0,1,0),0),0)</f>
        <v>0</v>
      </c>
      <c r="BV198" s="15">
        <f aca="true" t="shared" si="706" ref="BV198:BV207">IF(AND($BM198=0,BL198=0),IF($AX198=AW$196,IF(BQ198=0,1,0),0),0)</f>
        <v>0</v>
      </c>
      <c r="BW198" s="15">
        <f aca="true" t="shared" si="707" ref="BW198:BW207">IF($BM198=0,0,0)</f>
        <v>0</v>
      </c>
      <c r="BX198" s="15">
        <f aca="true" t="shared" si="708" ref="BX198:BX207">IF(AND($BM198=0,BN198=0),IF($AX198=AY$196,IF(AND(BS198=0,SUM(BV198:BW198)=0),1,0),0),0)</f>
        <v>0</v>
      </c>
      <c r="BY198" s="15">
        <f aca="true" t="shared" si="709" ref="BY198:BY207">IF(AND($BM198=0,BN198=0),IF($AX198=AZ$196,IF(AND(BT198=0,SUM(BV198:BX198)=0),1,0),0),0)</f>
        <v>0</v>
      </c>
      <c r="CA198" s="15">
        <f aca="true" t="shared" si="710" ref="CA198:CA207">IF(AND($BN198=0,BL198=0),IF($AY198=AW$196,IF(AND(BQ198=0,BV198=0),1,0),0),0)</f>
        <v>0</v>
      </c>
      <c r="CB198" s="15">
        <f aca="true" t="shared" si="711" ref="CB198:CB207">IF(AND($BN198=0,BM198=0),IF($AY198=AX$196,IF(AND(AND(BR198=0,BW198=0),SUM(CA198)=0),1,0),0),0)</f>
        <v>0</v>
      </c>
      <c r="CC198" s="15">
        <f aca="true" t="shared" si="712" ref="CC198:CC207">IF($BN198=0,0,0)</f>
        <v>0</v>
      </c>
      <c r="CD198" s="15">
        <f aca="true" t="shared" si="713" ref="CD198:CD207">IF(AND($BN198=0,BO198=0),IF($AY198=AZ$196,IF(AND(AND(BT198=0,BY198=0),SUM(CA198:CC198)=0),1,0),0),0)</f>
        <v>0</v>
      </c>
      <c r="CF198" s="15">
        <f aca="true" t="shared" si="714" ref="CF198:CF207">IF(AND($BO198=0,BL198=0),IF($AZ198=AW$196,IF(AND(AND(BQ198=0,BV198=0),CA198=0),1,0),0),0)</f>
        <v>0</v>
      </c>
      <c r="CG198" s="15">
        <f aca="true" t="shared" si="715" ref="CG198:CG207">IF(AND($BO198=0,BM198=0),IF($AZ198=AX$196,IF(AND(AND(AND(BR198=0,BW198=0),CB198=0),SUM(CF198)=0),1,0),0),0)</f>
        <v>0</v>
      </c>
      <c r="CH198" s="15">
        <f aca="true" t="shared" si="716" ref="CH198:CH207">IF(AND($BO198=0,BN198=0),IF($AZ198=AY$196,IF(AND(AND(AND(BS198=0,BX198=0),CC198=0),SUM(CF198:CG198)=0),1,0),0),0)</f>
        <v>0</v>
      </c>
      <c r="CI198" s="15">
        <f aca="true" t="shared" si="717" ref="CI198:CI207">IF($BO198=0,0,0)</f>
        <v>0</v>
      </c>
      <c r="CJ198" s="42"/>
    </row>
    <row r="199" spans="2:88" s="15" customFormat="1" ht="13.5" thickBot="1">
      <c r="B199" s="41"/>
      <c r="C199" s="29"/>
      <c r="D199" s="18">
        <f t="shared" si="662"/>
      </c>
      <c r="E199" s="2">
        <f t="shared" si="663"/>
      </c>
      <c r="F199" s="2">
        <f t="shared" si="664"/>
      </c>
      <c r="G199" s="12">
        <f t="shared" si="665"/>
      </c>
      <c r="I199" s="4" t="str">
        <f t="shared" si="666"/>
        <v>0</v>
      </c>
      <c r="J199" s="35" t="str">
        <f t="shared" si="667"/>
        <v>0</v>
      </c>
      <c r="K199" s="15">
        <f t="shared" si="668"/>
      </c>
      <c r="L199" s="17">
        <f t="shared" si="669"/>
      </c>
      <c r="M199" s="17">
        <f t="shared" si="669"/>
      </c>
      <c r="N199" s="17">
        <f t="shared" si="669"/>
      </c>
      <c r="O199" s="19">
        <f t="shared" si="669"/>
      </c>
      <c r="R199" s="26" t="s">
        <v>21</v>
      </c>
      <c r="S199" s="15">
        <f t="shared" si="670"/>
        <v>0</v>
      </c>
      <c r="T199" s="15">
        <f t="shared" si="671"/>
        <v>0</v>
      </c>
      <c r="U199" s="15">
        <f t="shared" si="672"/>
        <v>0</v>
      </c>
      <c r="V199" s="15">
        <f t="shared" si="673"/>
        <v>0</v>
      </c>
      <c r="X199" s="15">
        <f t="shared" si="674"/>
        <v>0</v>
      </c>
      <c r="Y199" s="15">
        <f t="shared" si="675"/>
        <v>0</v>
      </c>
      <c r="Z199" s="15">
        <f t="shared" si="676"/>
        <v>0</v>
      </c>
      <c r="AA199" s="15">
        <f t="shared" si="677"/>
        <v>0</v>
      </c>
      <c r="AC199" s="15">
        <f t="shared" si="678"/>
        <v>0</v>
      </c>
      <c r="AD199" s="15">
        <f t="shared" si="679"/>
        <v>0</v>
      </c>
      <c r="AE199" s="15">
        <f t="shared" si="680"/>
        <v>0</v>
      </c>
      <c r="AF199" s="15">
        <f t="shared" si="681"/>
        <v>0</v>
      </c>
      <c r="AH199" s="15">
        <f t="shared" si="682"/>
        <v>0</v>
      </c>
      <c r="AI199" s="15">
        <f t="shared" si="683"/>
        <v>0</v>
      </c>
      <c r="AJ199" s="15">
        <f t="shared" si="684"/>
        <v>0</v>
      </c>
      <c r="AK199" s="15">
        <f t="shared" si="685"/>
        <v>0</v>
      </c>
      <c r="AM199" s="15">
        <f t="shared" si="686"/>
        <v>0</v>
      </c>
      <c r="AN199" s="15">
        <f t="shared" si="687"/>
        <v>0</v>
      </c>
      <c r="AO199" s="15">
        <f t="shared" si="688"/>
        <v>0</v>
      </c>
      <c r="AP199" s="15">
        <f t="shared" si="689"/>
        <v>0</v>
      </c>
      <c r="AQ199" s="42"/>
      <c r="AU199" s="41"/>
      <c r="AV199" s="29"/>
      <c r="AW199" s="18">
        <f t="shared" si="690"/>
      </c>
      <c r="AX199" s="2">
        <f t="shared" si="691"/>
      </c>
      <c r="AY199" s="2">
        <f t="shared" si="692"/>
      </c>
      <c r="AZ199" s="12">
        <f t="shared" si="693"/>
      </c>
      <c r="BB199" s="4" t="str">
        <f t="shared" si="694"/>
        <v>0</v>
      </c>
      <c r="BC199" s="35" t="str">
        <f t="shared" si="695"/>
        <v>0</v>
      </c>
      <c r="BD199" s="15">
        <f t="shared" si="696"/>
      </c>
      <c r="BE199" s="17">
        <f t="shared" si="697"/>
      </c>
      <c r="BF199" s="17">
        <f t="shared" si="697"/>
      </c>
      <c r="BG199" s="17">
        <f t="shared" si="697"/>
      </c>
      <c r="BH199" s="19">
        <f t="shared" si="697"/>
      </c>
      <c r="BK199" s="26" t="s">
        <v>21</v>
      </c>
      <c r="BL199" s="15">
        <f t="shared" si="698"/>
        <v>0</v>
      </c>
      <c r="BM199" s="15">
        <f t="shared" si="699"/>
        <v>0</v>
      </c>
      <c r="BN199" s="15">
        <f t="shared" si="700"/>
        <v>0</v>
      </c>
      <c r="BO199" s="15">
        <f t="shared" si="701"/>
        <v>0</v>
      </c>
      <c r="BQ199" s="15">
        <f t="shared" si="702"/>
        <v>0</v>
      </c>
      <c r="BR199" s="15">
        <f t="shared" si="703"/>
        <v>0</v>
      </c>
      <c r="BS199" s="15">
        <f t="shared" si="704"/>
        <v>0</v>
      </c>
      <c r="BT199" s="15">
        <f t="shared" si="705"/>
        <v>0</v>
      </c>
      <c r="BV199" s="15">
        <f t="shared" si="706"/>
        <v>0</v>
      </c>
      <c r="BW199" s="15">
        <f t="shared" si="707"/>
        <v>0</v>
      </c>
      <c r="BX199" s="15">
        <f t="shared" si="708"/>
        <v>0</v>
      </c>
      <c r="BY199" s="15">
        <f t="shared" si="709"/>
        <v>0</v>
      </c>
      <c r="CA199" s="15">
        <f t="shared" si="710"/>
        <v>0</v>
      </c>
      <c r="CB199" s="15">
        <f t="shared" si="711"/>
        <v>0</v>
      </c>
      <c r="CC199" s="15">
        <f t="shared" si="712"/>
        <v>0</v>
      </c>
      <c r="CD199" s="15">
        <f t="shared" si="713"/>
        <v>0</v>
      </c>
      <c r="CF199" s="15">
        <f t="shared" si="714"/>
        <v>0</v>
      </c>
      <c r="CG199" s="15">
        <f t="shared" si="715"/>
        <v>0</v>
      </c>
      <c r="CH199" s="15">
        <f t="shared" si="716"/>
        <v>0</v>
      </c>
      <c r="CI199" s="15">
        <f t="shared" si="717"/>
        <v>0</v>
      </c>
      <c r="CJ199" s="42"/>
    </row>
    <row r="200" spans="2:88" s="15" customFormat="1" ht="13.5" thickBot="1">
      <c r="B200" s="41"/>
      <c r="C200" s="29"/>
      <c r="D200" s="18">
        <f t="shared" si="662"/>
      </c>
      <c r="E200" s="2">
        <f t="shared" si="663"/>
      </c>
      <c r="F200" s="2">
        <f t="shared" si="664"/>
      </c>
      <c r="G200" s="12">
        <f t="shared" si="665"/>
      </c>
      <c r="I200" s="4" t="str">
        <f t="shared" si="666"/>
        <v>0</v>
      </c>
      <c r="J200" s="35" t="str">
        <f t="shared" si="667"/>
        <v>0</v>
      </c>
      <c r="K200" s="15">
        <f t="shared" si="668"/>
      </c>
      <c r="L200" s="17">
        <f t="shared" si="669"/>
      </c>
      <c r="M200" s="17">
        <f t="shared" si="669"/>
      </c>
      <c r="N200" s="17">
        <f t="shared" si="669"/>
      </c>
      <c r="O200" s="19">
        <f t="shared" si="669"/>
      </c>
      <c r="R200" s="22" t="str">
        <f>'Tabuleiros de Jogo'!AS$6</f>
        <v>Alex</v>
      </c>
      <c r="S200" s="15">
        <f t="shared" si="670"/>
        <v>0</v>
      </c>
      <c r="T200" s="15">
        <f t="shared" si="671"/>
        <v>0</v>
      </c>
      <c r="U200" s="15">
        <f t="shared" si="672"/>
        <v>0</v>
      </c>
      <c r="V200" s="15">
        <f t="shared" si="673"/>
        <v>0</v>
      </c>
      <c r="X200" s="15">
        <f t="shared" si="674"/>
        <v>0</v>
      </c>
      <c r="Y200" s="15">
        <f t="shared" si="675"/>
        <v>0</v>
      </c>
      <c r="Z200" s="15">
        <f t="shared" si="676"/>
        <v>0</v>
      </c>
      <c r="AA200" s="15">
        <f t="shared" si="677"/>
        <v>0</v>
      </c>
      <c r="AC200" s="15">
        <f t="shared" si="678"/>
        <v>0</v>
      </c>
      <c r="AD200" s="15">
        <f t="shared" si="679"/>
        <v>0</v>
      </c>
      <c r="AE200" s="15">
        <f t="shared" si="680"/>
        <v>0</v>
      </c>
      <c r="AF200" s="15">
        <f t="shared" si="681"/>
        <v>0</v>
      </c>
      <c r="AH200" s="15">
        <f t="shared" si="682"/>
        <v>0</v>
      </c>
      <c r="AI200" s="15">
        <f t="shared" si="683"/>
        <v>0</v>
      </c>
      <c r="AJ200" s="15">
        <f t="shared" si="684"/>
        <v>0</v>
      </c>
      <c r="AK200" s="15">
        <f t="shared" si="685"/>
        <v>0</v>
      </c>
      <c r="AM200" s="15">
        <f t="shared" si="686"/>
        <v>0</v>
      </c>
      <c r="AN200" s="15">
        <f t="shared" si="687"/>
        <v>0</v>
      </c>
      <c r="AO200" s="15">
        <f t="shared" si="688"/>
        <v>0</v>
      </c>
      <c r="AP200" s="15">
        <f t="shared" si="689"/>
        <v>0</v>
      </c>
      <c r="AQ200" s="42"/>
      <c r="AU200" s="41"/>
      <c r="AV200" s="29"/>
      <c r="AW200" s="18">
        <f t="shared" si="690"/>
      </c>
      <c r="AX200" s="2">
        <f t="shared" si="691"/>
      </c>
      <c r="AY200" s="2">
        <f t="shared" si="692"/>
      </c>
      <c r="AZ200" s="12">
        <f t="shared" si="693"/>
      </c>
      <c r="BB200" s="4" t="str">
        <f t="shared" si="694"/>
        <v>0</v>
      </c>
      <c r="BC200" s="35" t="str">
        <f t="shared" si="695"/>
        <v>0</v>
      </c>
      <c r="BD200" s="15">
        <f t="shared" si="696"/>
      </c>
      <c r="BE200" s="17">
        <f t="shared" si="697"/>
      </c>
      <c r="BF200" s="17">
        <f t="shared" si="697"/>
      </c>
      <c r="BG200" s="17">
        <f t="shared" si="697"/>
      </c>
      <c r="BH200" s="19">
        <f t="shared" si="697"/>
      </c>
      <c r="BK200" s="51" t="str">
        <f>'Tabuleiros de Jogo'!AS$8</f>
        <v>Filipe</v>
      </c>
      <c r="BL200" s="15">
        <f t="shared" si="698"/>
        <v>0</v>
      </c>
      <c r="BM200" s="15">
        <f t="shared" si="699"/>
        <v>0</v>
      </c>
      <c r="BN200" s="15">
        <f t="shared" si="700"/>
        <v>0</v>
      </c>
      <c r="BO200" s="15">
        <f t="shared" si="701"/>
        <v>0</v>
      </c>
      <c r="BQ200" s="15">
        <f t="shared" si="702"/>
        <v>0</v>
      </c>
      <c r="BR200" s="15">
        <f t="shared" si="703"/>
        <v>0</v>
      </c>
      <c r="BS200" s="15">
        <f t="shared" si="704"/>
        <v>0</v>
      </c>
      <c r="BT200" s="15">
        <f t="shared" si="705"/>
        <v>0</v>
      </c>
      <c r="BV200" s="15">
        <f t="shared" si="706"/>
        <v>0</v>
      </c>
      <c r="BW200" s="15">
        <f t="shared" si="707"/>
        <v>0</v>
      </c>
      <c r="BX200" s="15">
        <f t="shared" si="708"/>
        <v>0</v>
      </c>
      <c r="BY200" s="15">
        <f t="shared" si="709"/>
        <v>0</v>
      </c>
      <c r="CA200" s="15">
        <f t="shared" si="710"/>
        <v>0</v>
      </c>
      <c r="CB200" s="15">
        <f t="shared" si="711"/>
        <v>0</v>
      </c>
      <c r="CC200" s="15">
        <f t="shared" si="712"/>
        <v>0</v>
      </c>
      <c r="CD200" s="15">
        <f t="shared" si="713"/>
        <v>0</v>
      </c>
      <c r="CF200" s="15">
        <f t="shared" si="714"/>
        <v>0</v>
      </c>
      <c r="CG200" s="15">
        <f t="shared" si="715"/>
        <v>0</v>
      </c>
      <c r="CH200" s="15">
        <f t="shared" si="716"/>
        <v>0</v>
      </c>
      <c r="CI200" s="15">
        <f t="shared" si="717"/>
        <v>0</v>
      </c>
      <c r="CJ200" s="42"/>
    </row>
    <row r="201" spans="2:88" s="15" customFormat="1" ht="12.75">
      <c r="B201" s="41"/>
      <c r="C201" s="29"/>
      <c r="D201" s="18">
        <f t="shared" si="662"/>
      </c>
      <c r="E201" s="2">
        <f t="shared" si="663"/>
      </c>
      <c r="F201" s="2">
        <f t="shared" si="664"/>
      </c>
      <c r="G201" s="12">
        <f t="shared" si="665"/>
      </c>
      <c r="I201" s="4" t="str">
        <f t="shared" si="666"/>
        <v>0</v>
      </c>
      <c r="J201" s="35" t="str">
        <f t="shared" si="667"/>
        <v>0</v>
      </c>
      <c r="K201" s="15">
        <f t="shared" si="668"/>
      </c>
      <c r="L201" s="17">
        <f t="shared" si="669"/>
      </c>
      <c r="M201" s="17">
        <f t="shared" si="669"/>
      </c>
      <c r="N201" s="17">
        <f t="shared" si="669"/>
      </c>
      <c r="O201" s="19">
        <f t="shared" si="669"/>
      </c>
      <c r="S201" s="15">
        <f t="shared" si="670"/>
        <v>0</v>
      </c>
      <c r="T201" s="15">
        <f t="shared" si="671"/>
        <v>0</v>
      </c>
      <c r="U201" s="15">
        <f t="shared" si="672"/>
        <v>0</v>
      </c>
      <c r="V201" s="15">
        <f t="shared" si="673"/>
        <v>0</v>
      </c>
      <c r="X201" s="15">
        <f t="shared" si="674"/>
        <v>0</v>
      </c>
      <c r="Y201" s="15">
        <f t="shared" si="675"/>
        <v>0</v>
      </c>
      <c r="Z201" s="15">
        <f t="shared" si="676"/>
        <v>0</v>
      </c>
      <c r="AA201" s="15">
        <f t="shared" si="677"/>
        <v>0</v>
      </c>
      <c r="AC201" s="15">
        <f t="shared" si="678"/>
        <v>0</v>
      </c>
      <c r="AD201" s="15">
        <f t="shared" si="679"/>
        <v>0</v>
      </c>
      <c r="AE201" s="15">
        <f t="shared" si="680"/>
        <v>0</v>
      </c>
      <c r="AF201" s="15">
        <f t="shared" si="681"/>
        <v>0</v>
      </c>
      <c r="AH201" s="15">
        <f t="shared" si="682"/>
        <v>0</v>
      </c>
      <c r="AI201" s="15">
        <f t="shared" si="683"/>
        <v>0</v>
      </c>
      <c r="AJ201" s="15">
        <f t="shared" si="684"/>
        <v>0</v>
      </c>
      <c r="AK201" s="15">
        <f t="shared" si="685"/>
        <v>0</v>
      </c>
      <c r="AM201" s="15">
        <f t="shared" si="686"/>
        <v>0</v>
      </c>
      <c r="AN201" s="15">
        <f t="shared" si="687"/>
        <v>0</v>
      </c>
      <c r="AO201" s="15">
        <f t="shared" si="688"/>
        <v>0</v>
      </c>
      <c r="AP201" s="15">
        <f t="shared" si="689"/>
        <v>0</v>
      </c>
      <c r="AQ201" s="42"/>
      <c r="AU201" s="41"/>
      <c r="AV201" s="29"/>
      <c r="AW201" s="18">
        <f t="shared" si="690"/>
      </c>
      <c r="AX201" s="2">
        <f t="shared" si="691"/>
      </c>
      <c r="AY201" s="2">
        <f t="shared" si="692"/>
      </c>
      <c r="AZ201" s="12">
        <f t="shared" si="693"/>
      </c>
      <c r="BB201" s="4" t="str">
        <f t="shared" si="694"/>
        <v>0</v>
      </c>
      <c r="BC201" s="35" t="str">
        <f t="shared" si="695"/>
        <v>0</v>
      </c>
      <c r="BD201" s="15">
        <f t="shared" si="696"/>
      </c>
      <c r="BE201" s="17">
        <f t="shared" si="697"/>
      </c>
      <c r="BF201" s="17">
        <f t="shared" si="697"/>
      </c>
      <c r="BG201" s="17">
        <f t="shared" si="697"/>
      </c>
      <c r="BH201" s="19">
        <f t="shared" si="697"/>
      </c>
      <c r="BL201" s="15">
        <f t="shared" si="698"/>
        <v>0</v>
      </c>
      <c r="BM201" s="15">
        <f t="shared" si="699"/>
        <v>0</v>
      </c>
      <c r="BN201" s="15">
        <f t="shared" si="700"/>
        <v>0</v>
      </c>
      <c r="BO201" s="15">
        <f t="shared" si="701"/>
        <v>0</v>
      </c>
      <c r="BQ201" s="15">
        <f t="shared" si="702"/>
        <v>0</v>
      </c>
      <c r="BR201" s="15">
        <f t="shared" si="703"/>
        <v>0</v>
      </c>
      <c r="BS201" s="15">
        <f t="shared" si="704"/>
        <v>0</v>
      </c>
      <c r="BT201" s="15">
        <f t="shared" si="705"/>
        <v>0</v>
      </c>
      <c r="BV201" s="15">
        <f t="shared" si="706"/>
        <v>0</v>
      </c>
      <c r="BW201" s="15">
        <f t="shared" si="707"/>
        <v>0</v>
      </c>
      <c r="BX201" s="15">
        <f t="shared" si="708"/>
        <v>0</v>
      </c>
      <c r="BY201" s="15">
        <f t="shared" si="709"/>
        <v>0</v>
      </c>
      <c r="CA201" s="15">
        <f t="shared" si="710"/>
        <v>0</v>
      </c>
      <c r="CB201" s="15">
        <f t="shared" si="711"/>
        <v>0</v>
      </c>
      <c r="CC201" s="15">
        <f t="shared" si="712"/>
        <v>0</v>
      </c>
      <c r="CD201" s="15">
        <f t="shared" si="713"/>
        <v>0</v>
      </c>
      <c r="CF201" s="15">
        <f t="shared" si="714"/>
        <v>0</v>
      </c>
      <c r="CG201" s="15">
        <f t="shared" si="715"/>
        <v>0</v>
      </c>
      <c r="CH201" s="15">
        <f t="shared" si="716"/>
        <v>0</v>
      </c>
      <c r="CI201" s="15">
        <f t="shared" si="717"/>
        <v>0</v>
      </c>
      <c r="CJ201" s="42"/>
    </row>
    <row r="202" spans="2:88" s="15" customFormat="1" ht="12.75">
      <c r="B202" s="41"/>
      <c r="C202" s="29"/>
      <c r="D202" s="18">
        <f t="shared" si="662"/>
      </c>
      <c r="E202" s="2">
        <f t="shared" si="663"/>
      </c>
      <c r="F202" s="2">
        <f t="shared" si="664"/>
      </c>
      <c r="G202" s="12">
        <f t="shared" si="665"/>
      </c>
      <c r="I202" s="4" t="str">
        <f t="shared" si="666"/>
        <v>0</v>
      </c>
      <c r="J202" s="35" t="str">
        <f t="shared" si="667"/>
        <v>0</v>
      </c>
      <c r="K202" s="15">
        <f t="shared" si="668"/>
      </c>
      <c r="L202" s="17">
        <f t="shared" si="669"/>
      </c>
      <c r="M202" s="17">
        <f t="shared" si="669"/>
      </c>
      <c r="N202" s="17">
        <f t="shared" si="669"/>
      </c>
      <c r="O202" s="19">
        <f t="shared" si="669"/>
      </c>
      <c r="S202" s="15">
        <f t="shared" si="670"/>
        <v>0</v>
      </c>
      <c r="T202" s="15">
        <f t="shared" si="671"/>
        <v>0</v>
      </c>
      <c r="U202" s="15">
        <f t="shared" si="672"/>
        <v>0</v>
      </c>
      <c r="V202" s="15">
        <f t="shared" si="673"/>
        <v>0</v>
      </c>
      <c r="X202" s="15">
        <f t="shared" si="674"/>
        <v>0</v>
      </c>
      <c r="Y202" s="15">
        <f t="shared" si="675"/>
        <v>0</v>
      </c>
      <c r="Z202" s="15">
        <f t="shared" si="676"/>
        <v>0</v>
      </c>
      <c r="AA202" s="15">
        <f t="shared" si="677"/>
        <v>0</v>
      </c>
      <c r="AC202" s="15">
        <f t="shared" si="678"/>
        <v>0</v>
      </c>
      <c r="AD202" s="15">
        <f t="shared" si="679"/>
        <v>0</v>
      </c>
      <c r="AE202" s="15">
        <f t="shared" si="680"/>
        <v>0</v>
      </c>
      <c r="AF202" s="15">
        <f t="shared" si="681"/>
        <v>0</v>
      </c>
      <c r="AH202" s="15">
        <f t="shared" si="682"/>
        <v>0</v>
      </c>
      <c r="AI202" s="15">
        <f t="shared" si="683"/>
        <v>0</v>
      </c>
      <c r="AJ202" s="15">
        <f t="shared" si="684"/>
        <v>0</v>
      </c>
      <c r="AK202" s="15">
        <f t="shared" si="685"/>
        <v>0</v>
      </c>
      <c r="AM202" s="15">
        <f t="shared" si="686"/>
        <v>0</v>
      </c>
      <c r="AN202" s="15">
        <f t="shared" si="687"/>
        <v>0</v>
      </c>
      <c r="AO202" s="15">
        <f t="shared" si="688"/>
        <v>0</v>
      </c>
      <c r="AP202" s="15">
        <f t="shared" si="689"/>
        <v>0</v>
      </c>
      <c r="AQ202" s="42"/>
      <c r="AU202" s="41"/>
      <c r="AV202" s="29"/>
      <c r="AW202" s="18">
        <f t="shared" si="690"/>
      </c>
      <c r="AX202" s="2">
        <f t="shared" si="691"/>
      </c>
      <c r="AY202" s="2">
        <f t="shared" si="692"/>
      </c>
      <c r="AZ202" s="12">
        <f t="shared" si="693"/>
      </c>
      <c r="BB202" s="4" t="str">
        <f t="shared" si="694"/>
        <v>0</v>
      </c>
      <c r="BC202" s="35" t="str">
        <f t="shared" si="695"/>
        <v>0</v>
      </c>
      <c r="BD202" s="15">
        <f t="shared" si="696"/>
      </c>
      <c r="BE202" s="17">
        <f t="shared" si="697"/>
      </c>
      <c r="BF202" s="17">
        <f t="shared" si="697"/>
      </c>
      <c r="BG202" s="17">
        <f t="shared" si="697"/>
      </c>
      <c r="BH202" s="19">
        <f t="shared" si="697"/>
      </c>
      <c r="BL202" s="15">
        <f t="shared" si="698"/>
        <v>0</v>
      </c>
      <c r="BM202" s="15">
        <f t="shared" si="699"/>
        <v>0</v>
      </c>
      <c r="BN202" s="15">
        <f t="shared" si="700"/>
        <v>0</v>
      </c>
      <c r="BO202" s="15">
        <f t="shared" si="701"/>
        <v>0</v>
      </c>
      <c r="BQ202" s="15">
        <f t="shared" si="702"/>
        <v>0</v>
      </c>
      <c r="BR202" s="15">
        <f t="shared" si="703"/>
        <v>0</v>
      </c>
      <c r="BS202" s="15">
        <f t="shared" si="704"/>
        <v>0</v>
      </c>
      <c r="BT202" s="15">
        <f t="shared" si="705"/>
        <v>0</v>
      </c>
      <c r="BV202" s="15">
        <f t="shared" si="706"/>
        <v>0</v>
      </c>
      <c r="BW202" s="15">
        <f t="shared" si="707"/>
        <v>0</v>
      </c>
      <c r="BX202" s="15">
        <f t="shared" si="708"/>
        <v>0</v>
      </c>
      <c r="BY202" s="15">
        <f t="shared" si="709"/>
        <v>0</v>
      </c>
      <c r="CA202" s="15">
        <f t="shared" si="710"/>
        <v>0</v>
      </c>
      <c r="CB202" s="15">
        <f t="shared" si="711"/>
        <v>0</v>
      </c>
      <c r="CC202" s="15">
        <f t="shared" si="712"/>
        <v>0</v>
      </c>
      <c r="CD202" s="15">
        <f t="shared" si="713"/>
        <v>0</v>
      </c>
      <c r="CF202" s="15">
        <f t="shared" si="714"/>
        <v>0</v>
      </c>
      <c r="CG202" s="15">
        <f t="shared" si="715"/>
        <v>0</v>
      </c>
      <c r="CH202" s="15">
        <f t="shared" si="716"/>
        <v>0</v>
      </c>
      <c r="CI202" s="15">
        <f t="shared" si="717"/>
        <v>0</v>
      </c>
      <c r="CJ202" s="42"/>
    </row>
    <row r="203" spans="2:88" s="15" customFormat="1" ht="12.75">
      <c r="B203" s="41"/>
      <c r="C203" s="29"/>
      <c r="D203" s="18">
        <f t="shared" si="662"/>
      </c>
      <c r="E203" s="2">
        <f t="shared" si="663"/>
      </c>
      <c r="F203" s="2">
        <f t="shared" si="664"/>
      </c>
      <c r="G203" s="12">
        <f t="shared" si="665"/>
      </c>
      <c r="I203" s="4" t="str">
        <f t="shared" si="666"/>
        <v>0</v>
      </c>
      <c r="J203" s="35" t="str">
        <f t="shared" si="667"/>
        <v>0</v>
      </c>
      <c r="K203" s="15">
        <f t="shared" si="668"/>
      </c>
      <c r="L203" s="17">
        <f t="shared" si="669"/>
      </c>
      <c r="M203" s="17">
        <f t="shared" si="669"/>
      </c>
      <c r="N203" s="17">
        <f t="shared" si="669"/>
      </c>
      <c r="O203" s="19">
        <f t="shared" si="669"/>
      </c>
      <c r="S203" s="15">
        <f t="shared" si="670"/>
        <v>0</v>
      </c>
      <c r="T203" s="15">
        <f t="shared" si="671"/>
        <v>0</v>
      </c>
      <c r="U203" s="15">
        <f t="shared" si="672"/>
        <v>0</v>
      </c>
      <c r="V203" s="15">
        <f t="shared" si="673"/>
        <v>0</v>
      </c>
      <c r="X203" s="15">
        <f t="shared" si="674"/>
        <v>0</v>
      </c>
      <c r="Y203" s="15">
        <f t="shared" si="675"/>
        <v>0</v>
      </c>
      <c r="Z203" s="15">
        <f t="shared" si="676"/>
        <v>0</v>
      </c>
      <c r="AA203" s="15">
        <f t="shared" si="677"/>
        <v>0</v>
      </c>
      <c r="AC203" s="15">
        <f t="shared" si="678"/>
        <v>0</v>
      </c>
      <c r="AD203" s="15">
        <f t="shared" si="679"/>
        <v>0</v>
      </c>
      <c r="AE203" s="15">
        <f t="shared" si="680"/>
        <v>0</v>
      </c>
      <c r="AF203" s="15">
        <f t="shared" si="681"/>
        <v>0</v>
      </c>
      <c r="AH203" s="15">
        <f t="shared" si="682"/>
        <v>0</v>
      </c>
      <c r="AI203" s="15">
        <f t="shared" si="683"/>
        <v>0</v>
      </c>
      <c r="AJ203" s="15">
        <f t="shared" si="684"/>
        <v>0</v>
      </c>
      <c r="AK203" s="15">
        <f t="shared" si="685"/>
        <v>0</v>
      </c>
      <c r="AM203" s="15">
        <f t="shared" si="686"/>
        <v>0</v>
      </c>
      <c r="AN203" s="15">
        <f t="shared" si="687"/>
        <v>0</v>
      </c>
      <c r="AO203" s="15">
        <f t="shared" si="688"/>
        <v>0</v>
      </c>
      <c r="AP203" s="15">
        <f t="shared" si="689"/>
        <v>0</v>
      </c>
      <c r="AQ203" s="42"/>
      <c r="AU203" s="41"/>
      <c r="AV203" s="29"/>
      <c r="AW203" s="18">
        <f t="shared" si="690"/>
      </c>
      <c r="AX203" s="2">
        <f t="shared" si="691"/>
      </c>
      <c r="AY203" s="2">
        <f t="shared" si="692"/>
      </c>
      <c r="AZ203" s="12">
        <f t="shared" si="693"/>
      </c>
      <c r="BB203" s="4" t="str">
        <f t="shared" si="694"/>
        <v>0</v>
      </c>
      <c r="BC203" s="35" t="str">
        <f t="shared" si="695"/>
        <v>0</v>
      </c>
      <c r="BD203" s="15">
        <f t="shared" si="696"/>
      </c>
      <c r="BE203" s="17">
        <f t="shared" si="697"/>
      </c>
      <c r="BF203" s="17">
        <f t="shared" si="697"/>
      </c>
      <c r="BG203" s="17">
        <f t="shared" si="697"/>
      </c>
      <c r="BH203" s="19">
        <f t="shared" si="697"/>
      </c>
      <c r="BL203" s="15">
        <f t="shared" si="698"/>
        <v>0</v>
      </c>
      <c r="BM203" s="15">
        <f t="shared" si="699"/>
        <v>0</v>
      </c>
      <c r="BN203" s="15">
        <f t="shared" si="700"/>
        <v>0</v>
      </c>
      <c r="BO203" s="15">
        <f t="shared" si="701"/>
        <v>0</v>
      </c>
      <c r="BQ203" s="15">
        <f t="shared" si="702"/>
        <v>0</v>
      </c>
      <c r="BR203" s="15">
        <f t="shared" si="703"/>
        <v>0</v>
      </c>
      <c r="BS203" s="15">
        <f t="shared" si="704"/>
        <v>0</v>
      </c>
      <c r="BT203" s="15">
        <f t="shared" si="705"/>
        <v>0</v>
      </c>
      <c r="BV203" s="15">
        <f t="shared" si="706"/>
        <v>0</v>
      </c>
      <c r="BW203" s="15">
        <f t="shared" si="707"/>
        <v>0</v>
      </c>
      <c r="BX203" s="15">
        <f t="shared" si="708"/>
        <v>0</v>
      </c>
      <c r="BY203" s="15">
        <f t="shared" si="709"/>
        <v>0</v>
      </c>
      <c r="CA203" s="15">
        <f t="shared" si="710"/>
        <v>0</v>
      </c>
      <c r="CB203" s="15">
        <f t="shared" si="711"/>
        <v>0</v>
      </c>
      <c r="CC203" s="15">
        <f t="shared" si="712"/>
        <v>0</v>
      </c>
      <c r="CD203" s="15">
        <f t="shared" si="713"/>
        <v>0</v>
      </c>
      <c r="CF203" s="15">
        <f t="shared" si="714"/>
        <v>0</v>
      </c>
      <c r="CG203" s="15">
        <f t="shared" si="715"/>
        <v>0</v>
      </c>
      <c r="CH203" s="15">
        <f t="shared" si="716"/>
        <v>0</v>
      </c>
      <c r="CI203" s="15">
        <f t="shared" si="717"/>
        <v>0</v>
      </c>
      <c r="CJ203" s="42"/>
    </row>
    <row r="204" spans="2:88" s="15" customFormat="1" ht="12.75">
      <c r="B204" s="41"/>
      <c r="C204" s="29"/>
      <c r="D204" s="18">
        <f t="shared" si="662"/>
      </c>
      <c r="E204" s="2">
        <f t="shared" si="663"/>
      </c>
      <c r="F204" s="2">
        <f t="shared" si="664"/>
      </c>
      <c r="G204" s="12">
        <f t="shared" si="665"/>
      </c>
      <c r="I204" s="4" t="str">
        <f t="shared" si="666"/>
        <v>0</v>
      </c>
      <c r="J204" s="35" t="str">
        <f t="shared" si="667"/>
        <v>0</v>
      </c>
      <c r="K204" s="15">
        <f t="shared" si="668"/>
      </c>
      <c r="L204" s="17">
        <f t="shared" si="669"/>
      </c>
      <c r="M204" s="17">
        <f t="shared" si="669"/>
      </c>
      <c r="N204" s="17">
        <f t="shared" si="669"/>
      </c>
      <c r="O204" s="19">
        <f t="shared" si="669"/>
      </c>
      <c r="S204" s="15">
        <f t="shared" si="670"/>
        <v>0</v>
      </c>
      <c r="T204" s="15">
        <f t="shared" si="671"/>
        <v>0</v>
      </c>
      <c r="U204" s="15">
        <f t="shared" si="672"/>
        <v>0</v>
      </c>
      <c r="V204" s="15">
        <f t="shared" si="673"/>
        <v>0</v>
      </c>
      <c r="X204" s="15">
        <f t="shared" si="674"/>
        <v>0</v>
      </c>
      <c r="Y204" s="15">
        <f t="shared" si="675"/>
        <v>0</v>
      </c>
      <c r="Z204" s="15">
        <f t="shared" si="676"/>
        <v>0</v>
      </c>
      <c r="AA204" s="15">
        <f t="shared" si="677"/>
        <v>0</v>
      </c>
      <c r="AC204" s="15">
        <f t="shared" si="678"/>
        <v>0</v>
      </c>
      <c r="AD204" s="15">
        <f t="shared" si="679"/>
        <v>0</v>
      </c>
      <c r="AE204" s="15">
        <f t="shared" si="680"/>
        <v>0</v>
      </c>
      <c r="AF204" s="15">
        <f t="shared" si="681"/>
        <v>0</v>
      </c>
      <c r="AH204" s="15">
        <f t="shared" si="682"/>
        <v>0</v>
      </c>
      <c r="AI204" s="15">
        <f t="shared" si="683"/>
        <v>0</v>
      </c>
      <c r="AJ204" s="15">
        <f t="shared" si="684"/>
        <v>0</v>
      </c>
      <c r="AK204" s="15">
        <f t="shared" si="685"/>
        <v>0</v>
      </c>
      <c r="AM204" s="15">
        <f t="shared" si="686"/>
        <v>0</v>
      </c>
      <c r="AN204" s="15">
        <f t="shared" si="687"/>
        <v>0</v>
      </c>
      <c r="AO204" s="15">
        <f t="shared" si="688"/>
        <v>0</v>
      </c>
      <c r="AP204" s="15">
        <f t="shared" si="689"/>
        <v>0</v>
      </c>
      <c r="AQ204" s="42"/>
      <c r="AU204" s="41"/>
      <c r="AV204" s="29"/>
      <c r="AW204" s="18">
        <f t="shared" si="690"/>
      </c>
      <c r="AX204" s="2">
        <f t="shared" si="691"/>
      </c>
      <c r="AY204" s="2">
        <f t="shared" si="692"/>
      </c>
      <c r="AZ204" s="12">
        <f t="shared" si="693"/>
      </c>
      <c r="BB204" s="4" t="str">
        <f t="shared" si="694"/>
        <v>0</v>
      </c>
      <c r="BC204" s="35" t="str">
        <f t="shared" si="695"/>
        <v>0</v>
      </c>
      <c r="BD204" s="15">
        <f t="shared" si="696"/>
      </c>
      <c r="BE204" s="17">
        <f t="shared" si="697"/>
      </c>
      <c r="BF204" s="17">
        <f t="shared" si="697"/>
      </c>
      <c r="BG204" s="17">
        <f t="shared" si="697"/>
      </c>
      <c r="BH204" s="19">
        <f t="shared" si="697"/>
      </c>
      <c r="BL204" s="15">
        <f t="shared" si="698"/>
        <v>0</v>
      </c>
      <c r="BM204" s="15">
        <f t="shared" si="699"/>
        <v>0</v>
      </c>
      <c r="BN204" s="15">
        <f t="shared" si="700"/>
        <v>0</v>
      </c>
      <c r="BO204" s="15">
        <f t="shared" si="701"/>
        <v>0</v>
      </c>
      <c r="BQ204" s="15">
        <f t="shared" si="702"/>
        <v>0</v>
      </c>
      <c r="BR204" s="15">
        <f t="shared" si="703"/>
        <v>0</v>
      </c>
      <c r="BS204" s="15">
        <f t="shared" si="704"/>
        <v>0</v>
      </c>
      <c r="BT204" s="15">
        <f t="shared" si="705"/>
        <v>0</v>
      </c>
      <c r="BV204" s="15">
        <f t="shared" si="706"/>
        <v>0</v>
      </c>
      <c r="BW204" s="15">
        <f t="shared" si="707"/>
        <v>0</v>
      </c>
      <c r="BX204" s="15">
        <f t="shared" si="708"/>
        <v>0</v>
      </c>
      <c r="BY204" s="15">
        <f t="shared" si="709"/>
        <v>0</v>
      </c>
      <c r="CA204" s="15">
        <f t="shared" si="710"/>
        <v>0</v>
      </c>
      <c r="CB204" s="15">
        <f t="shared" si="711"/>
        <v>0</v>
      </c>
      <c r="CC204" s="15">
        <f t="shared" si="712"/>
        <v>0</v>
      </c>
      <c r="CD204" s="15">
        <f t="shared" si="713"/>
        <v>0</v>
      </c>
      <c r="CF204" s="15">
        <f t="shared" si="714"/>
        <v>0</v>
      </c>
      <c r="CG204" s="15">
        <f t="shared" si="715"/>
        <v>0</v>
      </c>
      <c r="CH204" s="15">
        <f t="shared" si="716"/>
        <v>0</v>
      </c>
      <c r="CI204" s="15">
        <f t="shared" si="717"/>
        <v>0</v>
      </c>
      <c r="CJ204" s="42"/>
    </row>
    <row r="205" spans="2:88" s="15" customFormat="1" ht="12.75">
      <c r="B205" s="41"/>
      <c r="C205" s="29"/>
      <c r="D205" s="18">
        <f t="shared" si="662"/>
      </c>
      <c r="E205" s="2">
        <f t="shared" si="663"/>
      </c>
      <c r="F205" s="2">
        <f t="shared" si="664"/>
      </c>
      <c r="G205" s="12">
        <f t="shared" si="665"/>
      </c>
      <c r="I205" s="4" t="str">
        <f t="shared" si="666"/>
        <v>0</v>
      </c>
      <c r="J205" s="35" t="str">
        <f t="shared" si="667"/>
        <v>0</v>
      </c>
      <c r="K205" s="15">
        <f t="shared" si="668"/>
      </c>
      <c r="L205" s="17">
        <f t="shared" si="669"/>
      </c>
      <c r="M205" s="17">
        <f t="shared" si="669"/>
      </c>
      <c r="N205" s="17">
        <f t="shared" si="669"/>
      </c>
      <c r="O205" s="19">
        <f t="shared" si="669"/>
      </c>
      <c r="S205" s="15">
        <f t="shared" si="670"/>
        <v>0</v>
      </c>
      <c r="T205" s="15">
        <f t="shared" si="671"/>
        <v>0</v>
      </c>
      <c r="U205" s="15">
        <f t="shared" si="672"/>
        <v>0</v>
      </c>
      <c r="V205" s="15">
        <f t="shared" si="673"/>
        <v>0</v>
      </c>
      <c r="X205" s="15">
        <f t="shared" si="674"/>
        <v>0</v>
      </c>
      <c r="Y205" s="15">
        <f t="shared" si="675"/>
        <v>0</v>
      </c>
      <c r="Z205" s="15">
        <f t="shared" si="676"/>
        <v>0</v>
      </c>
      <c r="AA205" s="15">
        <f t="shared" si="677"/>
        <v>0</v>
      </c>
      <c r="AC205" s="15">
        <f t="shared" si="678"/>
        <v>0</v>
      </c>
      <c r="AD205" s="15">
        <f t="shared" si="679"/>
        <v>0</v>
      </c>
      <c r="AE205" s="15">
        <f t="shared" si="680"/>
        <v>0</v>
      </c>
      <c r="AF205" s="15">
        <f t="shared" si="681"/>
        <v>0</v>
      </c>
      <c r="AH205" s="15">
        <f t="shared" si="682"/>
        <v>0</v>
      </c>
      <c r="AI205" s="15">
        <f t="shared" si="683"/>
        <v>0</v>
      </c>
      <c r="AJ205" s="15">
        <f t="shared" si="684"/>
        <v>0</v>
      </c>
      <c r="AK205" s="15">
        <f t="shared" si="685"/>
        <v>0</v>
      </c>
      <c r="AM205" s="15">
        <f t="shared" si="686"/>
        <v>0</v>
      </c>
      <c r="AN205" s="15">
        <f t="shared" si="687"/>
        <v>0</v>
      </c>
      <c r="AO205" s="15">
        <f t="shared" si="688"/>
        <v>0</v>
      </c>
      <c r="AP205" s="15">
        <f t="shared" si="689"/>
        <v>0</v>
      </c>
      <c r="AQ205" s="42"/>
      <c r="AU205" s="41"/>
      <c r="AV205" s="29"/>
      <c r="AW205" s="18">
        <f t="shared" si="690"/>
      </c>
      <c r="AX205" s="2">
        <f t="shared" si="691"/>
      </c>
      <c r="AY205" s="2">
        <f t="shared" si="692"/>
      </c>
      <c r="AZ205" s="12">
        <f t="shared" si="693"/>
      </c>
      <c r="BB205" s="4" t="str">
        <f t="shared" si="694"/>
        <v>0</v>
      </c>
      <c r="BC205" s="35" t="str">
        <f t="shared" si="695"/>
        <v>0</v>
      </c>
      <c r="BD205" s="15">
        <f t="shared" si="696"/>
      </c>
      <c r="BE205" s="17">
        <f t="shared" si="697"/>
      </c>
      <c r="BF205" s="17">
        <f t="shared" si="697"/>
      </c>
      <c r="BG205" s="17">
        <f t="shared" si="697"/>
      </c>
      <c r="BH205" s="19">
        <f t="shared" si="697"/>
      </c>
      <c r="BL205" s="15">
        <f t="shared" si="698"/>
        <v>0</v>
      </c>
      <c r="BM205" s="15">
        <f t="shared" si="699"/>
        <v>0</v>
      </c>
      <c r="BN205" s="15">
        <f t="shared" si="700"/>
        <v>0</v>
      </c>
      <c r="BO205" s="15">
        <f t="shared" si="701"/>
        <v>0</v>
      </c>
      <c r="BQ205" s="15">
        <f t="shared" si="702"/>
        <v>0</v>
      </c>
      <c r="BR205" s="15">
        <f t="shared" si="703"/>
        <v>0</v>
      </c>
      <c r="BS205" s="15">
        <f t="shared" si="704"/>
        <v>0</v>
      </c>
      <c r="BT205" s="15">
        <f t="shared" si="705"/>
        <v>0</v>
      </c>
      <c r="BV205" s="15">
        <f t="shared" si="706"/>
        <v>0</v>
      </c>
      <c r="BW205" s="15">
        <f t="shared" si="707"/>
        <v>0</v>
      </c>
      <c r="BX205" s="15">
        <f t="shared" si="708"/>
        <v>0</v>
      </c>
      <c r="BY205" s="15">
        <f t="shared" si="709"/>
        <v>0</v>
      </c>
      <c r="CA205" s="15">
        <f t="shared" si="710"/>
        <v>0</v>
      </c>
      <c r="CB205" s="15">
        <f t="shared" si="711"/>
        <v>0</v>
      </c>
      <c r="CC205" s="15">
        <f t="shared" si="712"/>
        <v>0</v>
      </c>
      <c r="CD205" s="15">
        <f t="shared" si="713"/>
        <v>0</v>
      </c>
      <c r="CF205" s="15">
        <f t="shared" si="714"/>
        <v>0</v>
      </c>
      <c r="CG205" s="15">
        <f t="shared" si="715"/>
        <v>0</v>
      </c>
      <c r="CH205" s="15">
        <f t="shared" si="716"/>
        <v>0</v>
      </c>
      <c r="CI205" s="15">
        <f t="shared" si="717"/>
        <v>0</v>
      </c>
      <c r="CJ205" s="42"/>
    </row>
    <row r="206" spans="2:88" s="15" customFormat="1" ht="12.75">
      <c r="B206" s="41"/>
      <c r="C206" s="29"/>
      <c r="D206" s="18">
        <f t="shared" si="662"/>
      </c>
      <c r="E206" s="2">
        <f t="shared" si="663"/>
      </c>
      <c r="F206" s="2">
        <f t="shared" si="664"/>
      </c>
      <c r="G206" s="12">
        <f t="shared" si="665"/>
      </c>
      <c r="I206" s="4" t="str">
        <f t="shared" si="666"/>
        <v>0</v>
      </c>
      <c r="J206" s="35" t="str">
        <f t="shared" si="667"/>
        <v>0</v>
      </c>
      <c r="K206" s="15">
        <f t="shared" si="668"/>
      </c>
      <c r="L206" s="17">
        <f t="shared" si="669"/>
      </c>
      <c r="M206" s="17">
        <f t="shared" si="669"/>
      </c>
      <c r="N206" s="17">
        <f t="shared" si="669"/>
      </c>
      <c r="O206" s="19">
        <f t="shared" si="669"/>
      </c>
      <c r="S206" s="15">
        <f t="shared" si="670"/>
        <v>0</v>
      </c>
      <c r="T206" s="15">
        <f t="shared" si="671"/>
        <v>0</v>
      </c>
      <c r="U206" s="15">
        <f t="shared" si="672"/>
        <v>0</v>
      </c>
      <c r="V206" s="15">
        <f t="shared" si="673"/>
        <v>0</v>
      </c>
      <c r="X206" s="15">
        <f t="shared" si="674"/>
        <v>0</v>
      </c>
      <c r="Y206" s="15">
        <f t="shared" si="675"/>
        <v>0</v>
      </c>
      <c r="Z206" s="15">
        <f t="shared" si="676"/>
        <v>0</v>
      </c>
      <c r="AA206" s="15">
        <f t="shared" si="677"/>
        <v>0</v>
      </c>
      <c r="AC206" s="15">
        <f t="shared" si="678"/>
        <v>0</v>
      </c>
      <c r="AD206" s="15">
        <f t="shared" si="679"/>
        <v>0</v>
      </c>
      <c r="AE206" s="15">
        <f t="shared" si="680"/>
        <v>0</v>
      </c>
      <c r="AF206" s="15">
        <f t="shared" si="681"/>
        <v>0</v>
      </c>
      <c r="AH206" s="15">
        <f t="shared" si="682"/>
        <v>0</v>
      </c>
      <c r="AI206" s="15">
        <f t="shared" si="683"/>
        <v>0</v>
      </c>
      <c r="AJ206" s="15">
        <f t="shared" si="684"/>
        <v>0</v>
      </c>
      <c r="AK206" s="15">
        <f t="shared" si="685"/>
        <v>0</v>
      </c>
      <c r="AM206" s="15">
        <f t="shared" si="686"/>
        <v>0</v>
      </c>
      <c r="AN206" s="15">
        <f t="shared" si="687"/>
        <v>0</v>
      </c>
      <c r="AO206" s="15">
        <f t="shared" si="688"/>
        <v>0</v>
      </c>
      <c r="AP206" s="15">
        <f t="shared" si="689"/>
        <v>0</v>
      </c>
      <c r="AQ206" s="42"/>
      <c r="AU206" s="41"/>
      <c r="AV206" s="29"/>
      <c r="AW206" s="18">
        <f t="shared" si="690"/>
      </c>
      <c r="AX206" s="2">
        <f t="shared" si="691"/>
      </c>
      <c r="AY206" s="2">
        <f t="shared" si="692"/>
      </c>
      <c r="AZ206" s="12">
        <f t="shared" si="693"/>
      </c>
      <c r="BB206" s="4" t="str">
        <f t="shared" si="694"/>
        <v>0</v>
      </c>
      <c r="BC206" s="35" t="str">
        <f t="shared" si="695"/>
        <v>0</v>
      </c>
      <c r="BD206" s="15">
        <f t="shared" si="696"/>
      </c>
      <c r="BE206" s="17">
        <f t="shared" si="697"/>
      </c>
      <c r="BF206" s="17">
        <f t="shared" si="697"/>
      </c>
      <c r="BG206" s="17">
        <f t="shared" si="697"/>
      </c>
      <c r="BH206" s="19">
        <f t="shared" si="697"/>
      </c>
      <c r="BL206" s="15">
        <f t="shared" si="698"/>
        <v>0</v>
      </c>
      <c r="BM206" s="15">
        <f t="shared" si="699"/>
        <v>0</v>
      </c>
      <c r="BN206" s="15">
        <f t="shared" si="700"/>
        <v>0</v>
      </c>
      <c r="BO206" s="15">
        <f t="shared" si="701"/>
        <v>0</v>
      </c>
      <c r="BQ206" s="15">
        <f t="shared" si="702"/>
        <v>0</v>
      </c>
      <c r="BR206" s="15">
        <f t="shared" si="703"/>
        <v>0</v>
      </c>
      <c r="BS206" s="15">
        <f t="shared" si="704"/>
        <v>0</v>
      </c>
      <c r="BT206" s="15">
        <f t="shared" si="705"/>
        <v>0</v>
      </c>
      <c r="BV206" s="15">
        <f t="shared" si="706"/>
        <v>0</v>
      </c>
      <c r="BW206" s="15">
        <f t="shared" si="707"/>
        <v>0</v>
      </c>
      <c r="BX206" s="15">
        <f t="shared" si="708"/>
        <v>0</v>
      </c>
      <c r="BY206" s="15">
        <f t="shared" si="709"/>
        <v>0</v>
      </c>
      <c r="CA206" s="15">
        <f t="shared" si="710"/>
        <v>0</v>
      </c>
      <c r="CB206" s="15">
        <f t="shared" si="711"/>
        <v>0</v>
      </c>
      <c r="CC206" s="15">
        <f t="shared" si="712"/>
        <v>0</v>
      </c>
      <c r="CD206" s="15">
        <f t="shared" si="713"/>
        <v>0</v>
      </c>
      <c r="CF206" s="15">
        <f t="shared" si="714"/>
        <v>0</v>
      </c>
      <c r="CG206" s="15">
        <f t="shared" si="715"/>
        <v>0</v>
      </c>
      <c r="CH206" s="15">
        <f t="shared" si="716"/>
        <v>0</v>
      </c>
      <c r="CI206" s="15">
        <f t="shared" si="717"/>
        <v>0</v>
      </c>
      <c r="CJ206" s="42"/>
    </row>
    <row r="207" spans="2:88" s="15" customFormat="1" ht="13.5" thickBot="1">
      <c r="B207" s="41"/>
      <c r="C207" s="30"/>
      <c r="D207" s="20">
        <f t="shared" si="662"/>
      </c>
      <c r="E207" s="13">
        <f t="shared" si="663"/>
      </c>
      <c r="F207" s="13">
        <f t="shared" si="664"/>
      </c>
      <c r="G207" s="14">
        <f t="shared" si="665"/>
      </c>
      <c r="I207" s="5" t="str">
        <f t="shared" si="666"/>
        <v>0</v>
      </c>
      <c r="J207" s="36" t="str">
        <f t="shared" si="667"/>
        <v>0</v>
      </c>
      <c r="K207" s="15">
        <f t="shared" si="668"/>
      </c>
      <c r="L207" s="37">
        <f t="shared" si="669"/>
      </c>
      <c r="M207" s="37">
        <f t="shared" si="669"/>
      </c>
      <c r="N207" s="37">
        <f t="shared" si="669"/>
      </c>
      <c r="O207" s="22">
        <f t="shared" si="669"/>
      </c>
      <c r="S207" s="15">
        <f t="shared" si="670"/>
        <v>0</v>
      </c>
      <c r="T207" s="15">
        <f t="shared" si="671"/>
        <v>0</v>
      </c>
      <c r="U207" s="15">
        <f t="shared" si="672"/>
        <v>0</v>
      </c>
      <c r="V207" s="15">
        <f t="shared" si="673"/>
        <v>0</v>
      </c>
      <c r="X207" s="15">
        <f t="shared" si="674"/>
        <v>0</v>
      </c>
      <c r="Y207" s="15">
        <f t="shared" si="675"/>
        <v>0</v>
      </c>
      <c r="Z207" s="15">
        <f t="shared" si="676"/>
        <v>0</v>
      </c>
      <c r="AA207" s="15">
        <f t="shared" si="677"/>
        <v>0</v>
      </c>
      <c r="AC207" s="15">
        <f t="shared" si="678"/>
        <v>0</v>
      </c>
      <c r="AD207" s="15">
        <f t="shared" si="679"/>
        <v>0</v>
      </c>
      <c r="AE207" s="15">
        <f t="shared" si="680"/>
        <v>0</v>
      </c>
      <c r="AF207" s="15">
        <f t="shared" si="681"/>
        <v>0</v>
      </c>
      <c r="AH207" s="15">
        <f t="shared" si="682"/>
        <v>0</v>
      </c>
      <c r="AI207" s="15">
        <f t="shared" si="683"/>
        <v>0</v>
      </c>
      <c r="AJ207" s="15">
        <f t="shared" si="684"/>
        <v>0</v>
      </c>
      <c r="AK207" s="15">
        <f t="shared" si="685"/>
        <v>0</v>
      </c>
      <c r="AM207" s="15">
        <f t="shared" si="686"/>
        <v>0</v>
      </c>
      <c r="AN207" s="15">
        <f t="shared" si="687"/>
        <v>0</v>
      </c>
      <c r="AO207" s="15">
        <f t="shared" si="688"/>
        <v>0</v>
      </c>
      <c r="AP207" s="15">
        <f t="shared" si="689"/>
        <v>0</v>
      </c>
      <c r="AQ207" s="42"/>
      <c r="AU207" s="41"/>
      <c r="AV207" s="30"/>
      <c r="AW207" s="20">
        <f t="shared" si="690"/>
      </c>
      <c r="AX207" s="13">
        <f t="shared" si="691"/>
      </c>
      <c r="AY207" s="13">
        <f t="shared" si="692"/>
      </c>
      <c r="AZ207" s="14">
        <f t="shared" si="693"/>
      </c>
      <c r="BB207" s="5" t="str">
        <f t="shared" si="694"/>
        <v>0</v>
      </c>
      <c r="BC207" s="36" t="str">
        <f t="shared" si="695"/>
        <v>0</v>
      </c>
      <c r="BD207" s="15">
        <f t="shared" si="696"/>
      </c>
      <c r="BE207" s="37">
        <f t="shared" si="697"/>
      </c>
      <c r="BF207" s="37">
        <f t="shared" si="697"/>
      </c>
      <c r="BG207" s="37">
        <f t="shared" si="697"/>
      </c>
      <c r="BH207" s="22">
        <f t="shared" si="697"/>
      </c>
      <c r="BL207" s="15">
        <f t="shared" si="698"/>
        <v>0</v>
      </c>
      <c r="BM207" s="15">
        <f t="shared" si="699"/>
        <v>0</v>
      </c>
      <c r="BN207" s="15">
        <f t="shared" si="700"/>
        <v>0</v>
      </c>
      <c r="BO207" s="15">
        <f t="shared" si="701"/>
        <v>0</v>
      </c>
      <c r="BQ207" s="15">
        <f t="shared" si="702"/>
        <v>0</v>
      </c>
      <c r="BR207" s="15">
        <f t="shared" si="703"/>
        <v>0</v>
      </c>
      <c r="BS207" s="15">
        <f t="shared" si="704"/>
        <v>0</v>
      </c>
      <c r="BT207" s="15">
        <f t="shared" si="705"/>
        <v>0</v>
      </c>
      <c r="BV207" s="15">
        <f t="shared" si="706"/>
        <v>0</v>
      </c>
      <c r="BW207" s="15">
        <f t="shared" si="707"/>
        <v>0</v>
      </c>
      <c r="BX207" s="15">
        <f t="shared" si="708"/>
        <v>0</v>
      </c>
      <c r="BY207" s="15">
        <f t="shared" si="709"/>
        <v>0</v>
      </c>
      <c r="CA207" s="15">
        <f t="shared" si="710"/>
        <v>0</v>
      </c>
      <c r="CB207" s="15">
        <f t="shared" si="711"/>
        <v>0</v>
      </c>
      <c r="CC207" s="15">
        <f t="shared" si="712"/>
        <v>0</v>
      </c>
      <c r="CD207" s="15">
        <f t="shared" si="713"/>
        <v>0</v>
      </c>
      <c r="CF207" s="15">
        <f t="shared" si="714"/>
        <v>0</v>
      </c>
      <c r="CG207" s="15">
        <f t="shared" si="715"/>
        <v>0</v>
      </c>
      <c r="CH207" s="15">
        <f t="shared" si="716"/>
        <v>0</v>
      </c>
      <c r="CI207" s="15">
        <f t="shared" si="717"/>
        <v>0</v>
      </c>
      <c r="CJ207" s="42"/>
    </row>
    <row r="208" spans="2:88" s="15" customFormat="1" ht="12.75">
      <c r="B208" s="41"/>
      <c r="AQ208" s="42"/>
      <c r="AU208" s="41"/>
      <c r="CJ208" s="42"/>
    </row>
    <row r="209" spans="2:88" s="15" customFormat="1" ht="13.5" thickBot="1">
      <c r="B209" s="21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  <c r="AN209" s="43"/>
      <c r="AO209" s="43"/>
      <c r="AP209" s="43"/>
      <c r="AQ209" s="44"/>
      <c r="AU209" s="21"/>
      <c r="AV209" s="43"/>
      <c r="AW209" s="43"/>
      <c r="AX209" s="43"/>
      <c r="AY209" s="43"/>
      <c r="AZ209" s="43"/>
      <c r="BA209" s="43"/>
      <c r="BB209" s="43"/>
      <c r="BC209" s="43"/>
      <c r="BD209" s="43"/>
      <c r="BE209" s="43"/>
      <c r="BF209" s="43"/>
      <c r="BG209" s="43"/>
      <c r="BH209" s="43"/>
      <c r="BI209" s="43"/>
      <c r="BJ209" s="43"/>
      <c r="BK209" s="43"/>
      <c r="BL209" s="43"/>
      <c r="BM209" s="43"/>
      <c r="BN209" s="43"/>
      <c r="BO209" s="43"/>
      <c r="BP209" s="43"/>
      <c r="BQ209" s="43"/>
      <c r="BR209" s="43"/>
      <c r="BS209" s="43"/>
      <c r="BT209" s="43"/>
      <c r="BU209" s="43"/>
      <c r="BV209" s="43"/>
      <c r="BW209" s="43"/>
      <c r="BX209" s="43"/>
      <c r="BY209" s="43"/>
      <c r="BZ209" s="43"/>
      <c r="CA209" s="43"/>
      <c r="CB209" s="43"/>
      <c r="CC209" s="43"/>
      <c r="CD209" s="43"/>
      <c r="CE209" s="43"/>
      <c r="CF209" s="43"/>
      <c r="CG209" s="43"/>
      <c r="CH209" s="43"/>
      <c r="CI209" s="43"/>
      <c r="CJ209" s="44"/>
    </row>
    <row r="210" spans="2:88" s="15" customFormat="1" ht="12.75">
      <c r="B210" s="41"/>
      <c r="I210" s="39"/>
      <c r="J210" s="39"/>
      <c r="AQ210" s="42"/>
      <c r="AU210" s="38"/>
      <c r="AV210" s="39"/>
      <c r="AW210" s="39"/>
      <c r="AX210" s="39"/>
      <c r="AY210" s="39"/>
      <c r="AZ210" s="39"/>
      <c r="BA210" s="39"/>
      <c r="BB210" s="39"/>
      <c r="BC210" s="39"/>
      <c r="BD210" s="39"/>
      <c r="BE210" s="39"/>
      <c r="BF210" s="39"/>
      <c r="BG210" s="39"/>
      <c r="BH210" s="39"/>
      <c r="BI210" s="39"/>
      <c r="BJ210" s="39"/>
      <c r="BK210" s="39"/>
      <c r="BL210" s="39"/>
      <c r="BM210" s="39"/>
      <c r="BN210" s="39"/>
      <c r="BO210" s="39"/>
      <c r="BP210" s="39"/>
      <c r="BQ210" s="39"/>
      <c r="BR210" s="39"/>
      <c r="BS210" s="39"/>
      <c r="BT210" s="39"/>
      <c r="BU210" s="39"/>
      <c r="BV210" s="39"/>
      <c r="BW210" s="39"/>
      <c r="BX210" s="39"/>
      <c r="BY210" s="39"/>
      <c r="BZ210" s="39"/>
      <c r="CA210" s="39"/>
      <c r="CB210" s="39"/>
      <c r="CC210" s="39"/>
      <c r="CD210" s="39"/>
      <c r="CE210" s="39"/>
      <c r="CF210" s="39"/>
      <c r="CG210" s="39"/>
      <c r="CH210" s="39"/>
      <c r="CI210" s="39"/>
      <c r="CJ210" s="40"/>
    </row>
    <row r="211" spans="2:88" s="15" customFormat="1" ht="13.5" thickBot="1">
      <c r="B211" s="41"/>
      <c r="D211" s="31"/>
      <c r="E211" s="31"/>
      <c r="F211" s="31"/>
      <c r="G211" s="31"/>
      <c r="T211" s="15" t="s">
        <v>1</v>
      </c>
      <c r="Y211" s="15" t="s">
        <v>5</v>
      </c>
      <c r="AD211" s="15" t="s">
        <v>6</v>
      </c>
      <c r="AI211" s="15" t="s">
        <v>7</v>
      </c>
      <c r="AN211" s="15" t="s">
        <v>8</v>
      </c>
      <c r="AQ211" s="42"/>
      <c r="AU211" s="41"/>
      <c r="AW211" s="31"/>
      <c r="AX211" s="31"/>
      <c r="AY211" s="31"/>
      <c r="AZ211" s="31"/>
      <c r="BM211" s="15" t="s">
        <v>1</v>
      </c>
      <c r="BR211" s="15" t="s">
        <v>15</v>
      </c>
      <c r="BW211" s="15" t="s">
        <v>16</v>
      </c>
      <c r="CB211" s="15" t="s">
        <v>17</v>
      </c>
      <c r="CG211" s="15" t="s">
        <v>18</v>
      </c>
      <c r="CJ211" s="42"/>
    </row>
    <row r="212" spans="2:88" s="15" customFormat="1" ht="13.5" thickBot="1">
      <c r="B212" s="41"/>
      <c r="C212" s="26" t="s">
        <v>0</v>
      </c>
      <c r="D212" s="6" t="s">
        <v>9</v>
      </c>
      <c r="E212" s="7" t="s">
        <v>10</v>
      </c>
      <c r="F212" s="7" t="s">
        <v>10</v>
      </c>
      <c r="G212" s="8" t="s">
        <v>11</v>
      </c>
      <c r="AQ212" s="42"/>
      <c r="AU212" s="41"/>
      <c r="AV212" s="26" t="s">
        <v>0</v>
      </c>
      <c r="AW212" s="6" t="s">
        <v>9</v>
      </c>
      <c r="AX212" s="7" t="s">
        <v>10</v>
      </c>
      <c r="AY212" s="7" t="s">
        <v>10</v>
      </c>
      <c r="AZ212" s="8" t="s">
        <v>11</v>
      </c>
      <c r="CJ212" s="42"/>
    </row>
    <row r="213" spans="2:88" s="15" customFormat="1" ht="13.5" thickBot="1">
      <c r="B213" s="41"/>
      <c r="D213" s="23">
        <v>1</v>
      </c>
      <c r="E213" s="24">
        <v>2</v>
      </c>
      <c r="F213" s="24">
        <v>3</v>
      </c>
      <c r="G213" s="25">
        <v>4</v>
      </c>
      <c r="I213" s="26" t="s">
        <v>3</v>
      </c>
      <c r="J213" s="70" t="s">
        <v>4</v>
      </c>
      <c r="L213" s="23">
        <v>1</v>
      </c>
      <c r="M213" s="24">
        <v>2</v>
      </c>
      <c r="N213" s="24">
        <v>3</v>
      </c>
      <c r="O213" s="25">
        <v>4</v>
      </c>
      <c r="Q213" s="23" t="s">
        <v>12</v>
      </c>
      <c r="R213" s="25" t="s">
        <v>2</v>
      </c>
      <c r="AQ213" s="42"/>
      <c r="AU213" s="41"/>
      <c r="AW213" s="23">
        <v>1</v>
      </c>
      <c r="AX213" s="24">
        <v>2</v>
      </c>
      <c r="AY213" s="24">
        <v>3</v>
      </c>
      <c r="AZ213" s="25">
        <v>4</v>
      </c>
      <c r="BB213" s="32" t="s">
        <v>3</v>
      </c>
      <c r="BC213" s="33" t="s">
        <v>4</v>
      </c>
      <c r="BE213" s="23">
        <v>1</v>
      </c>
      <c r="BF213" s="24">
        <v>2</v>
      </c>
      <c r="BG213" s="24">
        <v>3</v>
      </c>
      <c r="BH213" s="25">
        <v>4</v>
      </c>
      <c r="BJ213" s="23" t="s">
        <v>12</v>
      </c>
      <c r="BK213" s="25" t="s">
        <v>2</v>
      </c>
      <c r="CJ213" s="42"/>
    </row>
    <row r="214" spans="2:88" s="15" customFormat="1" ht="13.5" thickBot="1">
      <c r="B214" s="41"/>
      <c r="C214" s="28"/>
      <c r="D214" s="16">
        <f t="shared" si="662"/>
      </c>
      <c r="E214" s="10">
        <f aca="true" t="shared" si="718" ref="E214:E223">MID(C214,2,1)</f>
      </c>
      <c r="F214" s="10">
        <f aca="true" t="shared" si="719" ref="F214:F223">MID(C214,3,1)</f>
      </c>
      <c r="G214" s="11">
        <f aca="true" t="shared" si="720" ref="G214:G223">MID(C214,4,1)</f>
      </c>
      <c r="I214" s="19" t="str">
        <f aca="true" t="shared" si="721" ref="I214:I223">IF(LEN(C214)=4,SUM(S214:V214),"0")</f>
        <v>0</v>
      </c>
      <c r="J214" s="71" t="str">
        <f aca="true" t="shared" si="722" ref="J214:J223">IF(LEN(C214)=4,SUM(X214:AP214),"0")</f>
        <v>0</v>
      </c>
      <c r="K214" s="15">
        <f aca="true" t="shared" si="723" ref="K214:K223">IF(I214=4,"x","")</f>
      </c>
      <c r="L214" s="9">
        <f aca="true" t="shared" si="724" ref="L214:O223">IF(AND((LEN($C214)),$I214&gt;=L$213),"X",IF(AND((LEN($C214)),$J214&gt;=L$213-$I214),0,""))</f>
      </c>
      <c r="M214" s="9">
        <f t="shared" si="724"/>
      </c>
      <c r="N214" s="9">
        <f t="shared" si="724"/>
      </c>
      <c r="O214" s="3">
        <f t="shared" si="724"/>
      </c>
      <c r="Q214" s="37">
        <f>Q198+1</f>
        <v>14</v>
      </c>
      <c r="R214" s="46" t="str">
        <f>IF(ISNA(VLOOKUP(4,I214:K223,3,FALSE)),IF(COUNTA(C214:C223)=10,"Perdeu","A Adivinhar"),IF((VLOOKUP(4,I214:K223,3,FALSE)="x"),"Ganhou"))</f>
        <v>A Adivinhar</v>
      </c>
      <c r="S214" s="15">
        <f aca="true" t="shared" si="725" ref="S214:S223">IF(D$212=D214,1,0)</f>
        <v>0</v>
      </c>
      <c r="T214" s="15">
        <f aca="true" t="shared" si="726" ref="T214:T223">IF(E$212=E214,1,0)</f>
        <v>0</v>
      </c>
      <c r="U214" s="15">
        <f aca="true" t="shared" si="727" ref="U214:U223">IF(F$212=F214,1,0)</f>
        <v>0</v>
      </c>
      <c r="V214" s="15">
        <f aca="true" t="shared" si="728" ref="V214:V223">IF(G$212=G214,1,0)</f>
        <v>0</v>
      </c>
      <c r="X214" s="15">
        <f aca="true" t="shared" si="729" ref="X214:X223">IF($S214=0,IF($D214=D$212,1,0),0)</f>
        <v>0</v>
      </c>
      <c r="Y214" s="15">
        <f aca="true" t="shared" si="730" ref="Y214:Y223">IF(AND($S214=0,T214=0),IF($D214=E$212,IF(SUM($X214)=0,1,0),0),0)</f>
        <v>0</v>
      </c>
      <c r="Z214" s="15">
        <f aca="true" t="shared" si="731" ref="Z214:Z223">IF(AND($S214=0,U214=0),IF($D214=F$212,IF(SUM($X214:$Y214)=0,1,0),0),0)</f>
        <v>0</v>
      </c>
      <c r="AA214" s="15">
        <f aca="true" t="shared" si="732" ref="AA214:AA223">IF(AND($S214=0,V214=0),IF($D214=G$212,IF(SUM($X214:$Z214)=0,1,0),0),0)</f>
        <v>0</v>
      </c>
      <c r="AC214" s="15">
        <f aca="true" t="shared" si="733" ref="AC214:AC223">IF(AND($T214=0,S214=0),IF($E214=D$212,IF(X214=0,1,0),0),0)</f>
        <v>0</v>
      </c>
      <c r="AD214" s="15">
        <f aca="true" t="shared" si="734" ref="AD214:AD223">IF($T214=0,IF($E214=E$212,IF(Y214=0,IF(SUM(AC214)=0,1,0),0),0),0)</f>
        <v>0</v>
      </c>
      <c r="AE214" s="15">
        <f aca="true" t="shared" si="735" ref="AE214:AE223">IF(AND($T214=0,U214=0),IF($E214=F$212,IF(AND(Z214=0,SUM(AC214:AD214)=0),1,0),0),0)</f>
        <v>0</v>
      </c>
      <c r="AF214" s="15">
        <f aca="true" t="shared" si="736" ref="AF214:AF223">IF(AND($T214=0,U214=0),IF($E214=G$212,IF(AND(AA214=0,SUM(AC214:AE214)=0),1,0),0),0)</f>
        <v>0</v>
      </c>
      <c r="AH214" s="15">
        <f aca="true" t="shared" si="737" ref="AH214:AH223">IF(AND($U214=0,S214=0),IF($F214=D$212,IF(AND(X214=0,AC214=0),1,0),0),0)</f>
        <v>0</v>
      </c>
      <c r="AI214" s="15">
        <f aca="true" t="shared" si="738" ref="AI214:AI223">IF(AND($U214=0,T214=0),IF($F214=E$212,IF(AND(AND(Y214=0,AD214=0),SUM(AH214)=0),1,0),0),0)</f>
        <v>0</v>
      </c>
      <c r="AJ214" s="15">
        <f aca="true" t="shared" si="739" ref="AJ214:AJ223">IF($U214=0,IF($F214=F$212,IF(AND(AND(Z214=0,AE214=0),SUM(AH214:AI214)=0),1,0),0),0)</f>
        <v>0</v>
      </c>
      <c r="AK214" s="15">
        <f aca="true" t="shared" si="740" ref="AK214:AK223">IF(AND($U214=0,V214=0),IF($F214=G$212,IF(AND(AND(AA214=0,AF214=0),SUM(AH214:AJ214)=0),1,0),0),0)</f>
        <v>0</v>
      </c>
      <c r="AM214" s="15">
        <f aca="true" t="shared" si="741" ref="AM214:AM223">IF(AND($V214=0,S214=0),IF($G214=D$212,IF(AND(AND(X214=0,AC214=0),AH214=0),1,0),0),0)</f>
        <v>0</v>
      </c>
      <c r="AN214" s="15">
        <f aca="true" t="shared" si="742" ref="AN214:AN223">IF(AND($V214=0,T214=0),IF($G214=E$212,IF(AND(AND(AND(Y214=0,AD214=0),AI214=0),SUM(AM214)=0),1,0),0),0)</f>
        <v>0</v>
      </c>
      <c r="AO214" s="15">
        <f aca="true" t="shared" si="743" ref="AO214:AO223">IF(AND($V214=0,U214=0),IF($G214=F$212,IF(AND(AND(AND(Z214=0,AE214=0),AJ214=0),SUM(AM214:AN214)=0),1,0),0),0)</f>
        <v>0</v>
      </c>
      <c r="AP214" s="15">
        <f aca="true" t="shared" si="744" ref="AP214:AP223">IF($V214=0,IF($G214=G$212,IF(AND(AND(AND(AA214=0,AF214=0),AK214=0),SUM(AM214:AO214)=0),1,0),0),0)</f>
        <v>0</v>
      </c>
      <c r="AQ214" s="42"/>
      <c r="AU214" s="41"/>
      <c r="AV214" s="28"/>
      <c r="AW214" s="16">
        <f aca="true" t="shared" si="745" ref="AW214:AW223">MID(AV214,1,1)</f>
      </c>
      <c r="AX214" s="10">
        <f aca="true" t="shared" si="746" ref="AX214:AX223">MID(AV214,2,1)</f>
      </c>
      <c r="AY214" s="10">
        <f aca="true" t="shared" si="747" ref="AY214:AY223">MID(AV214,3,1)</f>
      </c>
      <c r="AZ214" s="11">
        <f aca="true" t="shared" si="748" ref="AZ214:AZ223">MID(AV214,4,1)</f>
      </c>
      <c r="BB214" s="3" t="str">
        <f aca="true" t="shared" si="749" ref="BB214:BB223">IF(LEN(AV214)&lt;4,"0",SUM(BL214:BO214))</f>
        <v>0</v>
      </c>
      <c r="BC214" s="34" t="str">
        <f aca="true" t="shared" si="750" ref="BC214:BC223">IF(LEN(AV214)&lt;4,"0",SUM(BQ214:CI214))</f>
        <v>0</v>
      </c>
      <c r="BD214" s="15">
        <f aca="true" t="shared" si="751" ref="BD214:BD223">IF(BB214=4,"x","")</f>
      </c>
      <c r="BE214" s="9">
        <f aca="true" t="shared" si="752" ref="BE214:BH223">IF(AND((LEN($AV214)),$BB214&gt;=BE$213),"X",IF(AND((LEN($AV214)),$BC214&gt;=BE$213-$BB214),0,""))</f>
      </c>
      <c r="BF214" s="9">
        <f t="shared" si="752"/>
      </c>
      <c r="BG214" s="9">
        <f t="shared" si="752"/>
      </c>
      <c r="BH214" s="3">
        <f t="shared" si="752"/>
      </c>
      <c r="BJ214" s="37">
        <f>BJ198+1</f>
        <v>14</v>
      </c>
      <c r="BK214" s="46" t="str">
        <f>IF(ISNA(VLOOKUP(4,BB214:BD223,3,FALSE)),IF(COUNTA(AV214:AV223)=10,"Perdeu","A Adivinhar"),IF((VLOOKUP(4,BB214:BD223,3,FALSE)="x"),"Ganhou"))</f>
        <v>A Adivinhar</v>
      </c>
      <c r="BL214" s="15">
        <f aca="true" t="shared" si="753" ref="BL214:BL223">IF(AW$212=AW214,1,0)</f>
        <v>0</v>
      </c>
      <c r="BM214" s="15">
        <f aca="true" t="shared" si="754" ref="BM214:BM223">IF(AX$212=AX214,1,0)</f>
        <v>0</v>
      </c>
      <c r="BN214" s="15">
        <f aca="true" t="shared" si="755" ref="BN214:BN223">IF(AY$212=AY214,1,0)</f>
        <v>0</v>
      </c>
      <c r="BO214" s="15">
        <f aca="true" t="shared" si="756" ref="BO214:BO223">IF(AZ$212=AZ214,1,0)</f>
        <v>0</v>
      </c>
      <c r="BQ214" s="15">
        <f aca="true" t="shared" si="757" ref="BQ214:BQ223">IF($BL214=0,0,0)</f>
        <v>0</v>
      </c>
      <c r="BR214" s="15">
        <f aca="true" t="shared" si="758" ref="BR214:BR223">IF(AND($BL214=0,BM214=0),IF($AW214=AX$212,IF(SUM($BQ214)=0,1,0),0),0)</f>
        <v>0</v>
      </c>
      <c r="BS214" s="15">
        <f aca="true" t="shared" si="759" ref="BS214:BS223">IF(AND($BL214=0,BN214=0),IF($AW214=AY$212,IF(SUM($BQ214:$BR214)=0,1,0),0),0)</f>
        <v>0</v>
      </c>
      <c r="BT214" s="15">
        <f aca="true" t="shared" si="760" ref="BT214:BT223">IF(AND($BL214=0,BO214=0),IF($AW214=AZ$212,IF(SUM($BQ214:$BS214)=0,1,0),0),0)</f>
        <v>0</v>
      </c>
      <c r="BV214" s="15">
        <f aca="true" t="shared" si="761" ref="BV214:BV223">IF(AND($BM214=0,BL214=0),IF($AX214=AW$212,IF(BQ214=0,1,0),0),0)</f>
        <v>0</v>
      </c>
      <c r="BW214" s="15">
        <f aca="true" t="shared" si="762" ref="BW214:BW223">IF($BM214=0,0,0)</f>
        <v>0</v>
      </c>
      <c r="BX214" s="15">
        <f aca="true" t="shared" si="763" ref="BX214:BX223">IF(AND($BM214=0,BN214=0),IF($AX214=AY$212,IF(AND(BS214=0,SUM(BV214:BW214)=0),1,0),0),0)</f>
        <v>0</v>
      </c>
      <c r="BY214" s="15">
        <f aca="true" t="shared" si="764" ref="BY214:BY223">IF(AND($BM214=0,BN214=0),IF($AX214=AZ$212,IF(AND(BT214=0,SUM(BV214:BX214)=0),1,0),0),0)</f>
        <v>0</v>
      </c>
      <c r="CA214" s="15">
        <f aca="true" t="shared" si="765" ref="CA214:CA223">IF(AND($BN214=0,BL214=0),IF($AY214=AW$212,IF(AND(BQ214=0,BV214=0),1,0),0),0)</f>
        <v>0</v>
      </c>
      <c r="CB214" s="15">
        <f aca="true" t="shared" si="766" ref="CB214:CB223">IF(AND($BN214=0,BM214=0),IF($AY214=AX$212,IF(AND(AND(BR214=0,BW214=0),SUM(CA214)=0),1,0),0),0)</f>
        <v>0</v>
      </c>
      <c r="CC214" s="15">
        <f aca="true" t="shared" si="767" ref="CC214:CC223">IF($BN214=0,0,0)</f>
        <v>0</v>
      </c>
      <c r="CD214" s="15">
        <f aca="true" t="shared" si="768" ref="CD214:CD223">IF(AND($BN214=0,BO214=0),IF($AY214=AZ$212,IF(AND(AND(BT214=0,BY214=0),SUM(CA214:CC214)=0),1,0),0),0)</f>
        <v>0</v>
      </c>
      <c r="CF214" s="15">
        <f aca="true" t="shared" si="769" ref="CF214:CF223">IF(AND($BO214=0,BL214=0),IF($AZ214=AW$212,IF(AND(AND(BQ214=0,BV214=0),CA214=0),1,0),0),0)</f>
        <v>0</v>
      </c>
      <c r="CG214" s="15">
        <f aca="true" t="shared" si="770" ref="CG214:CG223">IF(AND($BO214=0,BM214=0),IF($AZ214=AX$212,IF(AND(AND(AND(BR214=0,BW214=0),CB214=0),SUM(CF214)=0),1,0),0),0)</f>
        <v>0</v>
      </c>
      <c r="CH214" s="15">
        <f aca="true" t="shared" si="771" ref="CH214:CH223">IF(AND($BO214=0,BN214=0),IF($AZ214=AY$212,IF(AND(AND(AND(BS214=0,BX214=0),CC214=0),SUM(CF214:CG214)=0),1,0),0),0)</f>
        <v>0</v>
      </c>
      <c r="CI214" s="15">
        <f aca="true" t="shared" si="772" ref="CI214:CI223">IF($BO214=0,0,0)</f>
        <v>0</v>
      </c>
      <c r="CJ214" s="42"/>
    </row>
    <row r="215" spans="2:88" s="15" customFormat="1" ht="13.5" thickBot="1">
      <c r="B215" s="41"/>
      <c r="C215" s="29"/>
      <c r="D215" s="18">
        <f t="shared" si="662"/>
      </c>
      <c r="E215" s="2">
        <f t="shared" si="718"/>
      </c>
      <c r="F215" s="2">
        <f t="shared" si="719"/>
      </c>
      <c r="G215" s="12">
        <f t="shared" si="720"/>
      </c>
      <c r="I215" s="4" t="str">
        <f t="shared" si="721"/>
        <v>0</v>
      </c>
      <c r="J215" s="35" t="str">
        <f t="shared" si="722"/>
        <v>0</v>
      </c>
      <c r="K215" s="15">
        <f t="shared" si="723"/>
      </c>
      <c r="L215" s="17">
        <f t="shared" si="724"/>
      </c>
      <c r="M215" s="17">
        <f t="shared" si="724"/>
      </c>
      <c r="N215" s="17">
        <f t="shared" si="724"/>
      </c>
      <c r="O215" s="19">
        <f t="shared" si="724"/>
      </c>
      <c r="R215" s="26" t="s">
        <v>21</v>
      </c>
      <c r="S215" s="15">
        <f t="shared" si="725"/>
        <v>0</v>
      </c>
      <c r="T215" s="15">
        <f t="shared" si="726"/>
        <v>0</v>
      </c>
      <c r="U215" s="15">
        <f t="shared" si="727"/>
        <v>0</v>
      </c>
      <c r="V215" s="15">
        <f t="shared" si="728"/>
        <v>0</v>
      </c>
      <c r="X215" s="15">
        <f t="shared" si="729"/>
        <v>0</v>
      </c>
      <c r="Y215" s="15">
        <f t="shared" si="730"/>
        <v>0</v>
      </c>
      <c r="Z215" s="15">
        <f t="shared" si="731"/>
        <v>0</v>
      </c>
      <c r="AA215" s="15">
        <f t="shared" si="732"/>
        <v>0</v>
      </c>
      <c r="AC215" s="15">
        <f t="shared" si="733"/>
        <v>0</v>
      </c>
      <c r="AD215" s="15">
        <f t="shared" si="734"/>
        <v>0</v>
      </c>
      <c r="AE215" s="15">
        <f t="shared" si="735"/>
        <v>0</v>
      </c>
      <c r="AF215" s="15">
        <f t="shared" si="736"/>
        <v>0</v>
      </c>
      <c r="AH215" s="15">
        <f t="shared" si="737"/>
        <v>0</v>
      </c>
      <c r="AI215" s="15">
        <f t="shared" si="738"/>
        <v>0</v>
      </c>
      <c r="AJ215" s="15">
        <f t="shared" si="739"/>
        <v>0</v>
      </c>
      <c r="AK215" s="15">
        <f t="shared" si="740"/>
        <v>0</v>
      </c>
      <c r="AM215" s="15">
        <f t="shared" si="741"/>
        <v>0</v>
      </c>
      <c r="AN215" s="15">
        <f t="shared" si="742"/>
        <v>0</v>
      </c>
      <c r="AO215" s="15">
        <f t="shared" si="743"/>
        <v>0</v>
      </c>
      <c r="AP215" s="15">
        <f t="shared" si="744"/>
        <v>0</v>
      </c>
      <c r="AQ215" s="42"/>
      <c r="AU215" s="41"/>
      <c r="AV215" s="29"/>
      <c r="AW215" s="18">
        <f t="shared" si="745"/>
      </c>
      <c r="AX215" s="2">
        <f t="shared" si="746"/>
      </c>
      <c r="AY215" s="2">
        <f t="shared" si="747"/>
      </c>
      <c r="AZ215" s="12">
        <f t="shared" si="748"/>
      </c>
      <c r="BB215" s="4" t="str">
        <f t="shared" si="749"/>
        <v>0</v>
      </c>
      <c r="BC215" s="35" t="str">
        <f t="shared" si="750"/>
        <v>0</v>
      </c>
      <c r="BD215" s="15">
        <f t="shared" si="751"/>
      </c>
      <c r="BE215" s="17">
        <f t="shared" si="752"/>
      </c>
      <c r="BF215" s="17">
        <f t="shared" si="752"/>
      </c>
      <c r="BG215" s="17">
        <f t="shared" si="752"/>
      </c>
      <c r="BH215" s="19">
        <f t="shared" si="752"/>
      </c>
      <c r="BK215" s="26" t="s">
        <v>21</v>
      </c>
      <c r="BL215" s="15">
        <f t="shared" si="753"/>
        <v>0</v>
      </c>
      <c r="BM215" s="15">
        <f t="shared" si="754"/>
        <v>0</v>
      </c>
      <c r="BN215" s="15">
        <f t="shared" si="755"/>
        <v>0</v>
      </c>
      <c r="BO215" s="15">
        <f t="shared" si="756"/>
        <v>0</v>
      </c>
      <c r="BQ215" s="15">
        <f t="shared" si="757"/>
        <v>0</v>
      </c>
      <c r="BR215" s="15">
        <f t="shared" si="758"/>
        <v>0</v>
      </c>
      <c r="BS215" s="15">
        <f t="shared" si="759"/>
        <v>0</v>
      </c>
      <c r="BT215" s="15">
        <f t="shared" si="760"/>
        <v>0</v>
      </c>
      <c r="BV215" s="15">
        <f t="shared" si="761"/>
        <v>0</v>
      </c>
      <c r="BW215" s="15">
        <f t="shared" si="762"/>
        <v>0</v>
      </c>
      <c r="BX215" s="15">
        <f t="shared" si="763"/>
        <v>0</v>
      </c>
      <c r="BY215" s="15">
        <f t="shared" si="764"/>
        <v>0</v>
      </c>
      <c r="CA215" s="15">
        <f t="shared" si="765"/>
        <v>0</v>
      </c>
      <c r="CB215" s="15">
        <f t="shared" si="766"/>
        <v>0</v>
      </c>
      <c r="CC215" s="15">
        <f t="shared" si="767"/>
        <v>0</v>
      </c>
      <c r="CD215" s="15">
        <f t="shared" si="768"/>
        <v>0</v>
      </c>
      <c r="CF215" s="15">
        <f t="shared" si="769"/>
        <v>0</v>
      </c>
      <c r="CG215" s="15">
        <f t="shared" si="770"/>
        <v>0</v>
      </c>
      <c r="CH215" s="15">
        <f t="shared" si="771"/>
        <v>0</v>
      </c>
      <c r="CI215" s="15">
        <f t="shared" si="772"/>
        <v>0</v>
      </c>
      <c r="CJ215" s="42"/>
    </row>
    <row r="216" spans="2:88" s="15" customFormat="1" ht="13.5" thickBot="1">
      <c r="B216" s="41"/>
      <c r="C216" s="29"/>
      <c r="D216" s="18">
        <f t="shared" si="662"/>
      </c>
      <c r="E216" s="2">
        <f t="shared" si="718"/>
      </c>
      <c r="F216" s="2">
        <f t="shared" si="719"/>
      </c>
      <c r="G216" s="12">
        <f t="shared" si="720"/>
      </c>
      <c r="I216" s="4" t="str">
        <f t="shared" si="721"/>
        <v>0</v>
      </c>
      <c r="J216" s="35" t="str">
        <f t="shared" si="722"/>
        <v>0</v>
      </c>
      <c r="K216" s="15">
        <f t="shared" si="723"/>
      </c>
      <c r="L216" s="17">
        <f t="shared" si="724"/>
      </c>
      <c r="M216" s="17">
        <f t="shared" si="724"/>
      </c>
      <c r="N216" s="17">
        <f t="shared" si="724"/>
      </c>
      <c r="O216" s="19">
        <f t="shared" si="724"/>
      </c>
      <c r="R216" s="22" t="str">
        <f>'Tabuleiros de Jogo'!AS$6</f>
        <v>Alex</v>
      </c>
      <c r="S216" s="15">
        <f t="shared" si="725"/>
        <v>0</v>
      </c>
      <c r="T216" s="15">
        <f t="shared" si="726"/>
        <v>0</v>
      </c>
      <c r="U216" s="15">
        <f t="shared" si="727"/>
        <v>0</v>
      </c>
      <c r="V216" s="15">
        <f t="shared" si="728"/>
        <v>0</v>
      </c>
      <c r="X216" s="15">
        <f t="shared" si="729"/>
        <v>0</v>
      </c>
      <c r="Y216" s="15">
        <f t="shared" si="730"/>
        <v>0</v>
      </c>
      <c r="Z216" s="15">
        <f t="shared" si="731"/>
        <v>0</v>
      </c>
      <c r="AA216" s="15">
        <f t="shared" si="732"/>
        <v>0</v>
      </c>
      <c r="AC216" s="15">
        <f t="shared" si="733"/>
        <v>0</v>
      </c>
      <c r="AD216" s="15">
        <f t="shared" si="734"/>
        <v>0</v>
      </c>
      <c r="AE216" s="15">
        <f t="shared" si="735"/>
        <v>0</v>
      </c>
      <c r="AF216" s="15">
        <f t="shared" si="736"/>
        <v>0</v>
      </c>
      <c r="AH216" s="15">
        <f t="shared" si="737"/>
        <v>0</v>
      </c>
      <c r="AI216" s="15">
        <f t="shared" si="738"/>
        <v>0</v>
      </c>
      <c r="AJ216" s="15">
        <f t="shared" si="739"/>
        <v>0</v>
      </c>
      <c r="AK216" s="15">
        <f t="shared" si="740"/>
        <v>0</v>
      </c>
      <c r="AM216" s="15">
        <f t="shared" si="741"/>
        <v>0</v>
      </c>
      <c r="AN216" s="15">
        <f t="shared" si="742"/>
        <v>0</v>
      </c>
      <c r="AO216" s="15">
        <f t="shared" si="743"/>
        <v>0</v>
      </c>
      <c r="AP216" s="15">
        <f t="shared" si="744"/>
        <v>0</v>
      </c>
      <c r="AQ216" s="42"/>
      <c r="AU216" s="41"/>
      <c r="AV216" s="29"/>
      <c r="AW216" s="18">
        <f t="shared" si="745"/>
      </c>
      <c r="AX216" s="2">
        <f t="shared" si="746"/>
      </c>
      <c r="AY216" s="2">
        <f t="shared" si="747"/>
      </c>
      <c r="AZ216" s="12">
        <f t="shared" si="748"/>
      </c>
      <c r="BB216" s="4" t="str">
        <f t="shared" si="749"/>
        <v>0</v>
      </c>
      <c r="BC216" s="35" t="str">
        <f t="shared" si="750"/>
        <v>0</v>
      </c>
      <c r="BD216" s="15">
        <f t="shared" si="751"/>
      </c>
      <c r="BE216" s="17">
        <f t="shared" si="752"/>
      </c>
      <c r="BF216" s="17">
        <f t="shared" si="752"/>
      </c>
      <c r="BG216" s="17">
        <f t="shared" si="752"/>
      </c>
      <c r="BH216" s="19">
        <f t="shared" si="752"/>
      </c>
      <c r="BK216" s="51" t="str">
        <f>'Tabuleiros de Jogo'!AS$8</f>
        <v>Filipe</v>
      </c>
      <c r="BL216" s="15">
        <f t="shared" si="753"/>
        <v>0</v>
      </c>
      <c r="BM216" s="15">
        <f t="shared" si="754"/>
        <v>0</v>
      </c>
      <c r="BN216" s="15">
        <f t="shared" si="755"/>
        <v>0</v>
      </c>
      <c r="BO216" s="15">
        <f t="shared" si="756"/>
        <v>0</v>
      </c>
      <c r="BQ216" s="15">
        <f t="shared" si="757"/>
        <v>0</v>
      </c>
      <c r="BR216" s="15">
        <f t="shared" si="758"/>
        <v>0</v>
      </c>
      <c r="BS216" s="15">
        <f t="shared" si="759"/>
        <v>0</v>
      </c>
      <c r="BT216" s="15">
        <f t="shared" si="760"/>
        <v>0</v>
      </c>
      <c r="BV216" s="15">
        <f t="shared" si="761"/>
        <v>0</v>
      </c>
      <c r="BW216" s="15">
        <f t="shared" si="762"/>
        <v>0</v>
      </c>
      <c r="BX216" s="15">
        <f t="shared" si="763"/>
        <v>0</v>
      </c>
      <c r="BY216" s="15">
        <f t="shared" si="764"/>
        <v>0</v>
      </c>
      <c r="CA216" s="15">
        <f t="shared" si="765"/>
        <v>0</v>
      </c>
      <c r="CB216" s="15">
        <f t="shared" si="766"/>
        <v>0</v>
      </c>
      <c r="CC216" s="15">
        <f t="shared" si="767"/>
        <v>0</v>
      </c>
      <c r="CD216" s="15">
        <f t="shared" si="768"/>
        <v>0</v>
      </c>
      <c r="CF216" s="15">
        <f t="shared" si="769"/>
        <v>0</v>
      </c>
      <c r="CG216" s="15">
        <f t="shared" si="770"/>
        <v>0</v>
      </c>
      <c r="CH216" s="15">
        <f t="shared" si="771"/>
        <v>0</v>
      </c>
      <c r="CI216" s="15">
        <f t="shared" si="772"/>
        <v>0</v>
      </c>
      <c r="CJ216" s="42"/>
    </row>
    <row r="217" spans="2:88" s="15" customFormat="1" ht="12.75">
      <c r="B217" s="41"/>
      <c r="C217" s="29"/>
      <c r="D217" s="18">
        <f t="shared" si="662"/>
      </c>
      <c r="E217" s="2">
        <f t="shared" si="718"/>
      </c>
      <c r="F217" s="2">
        <f t="shared" si="719"/>
      </c>
      <c r="G217" s="12">
        <f t="shared" si="720"/>
      </c>
      <c r="I217" s="4" t="str">
        <f t="shared" si="721"/>
        <v>0</v>
      </c>
      <c r="J217" s="35" t="str">
        <f t="shared" si="722"/>
        <v>0</v>
      </c>
      <c r="K217" s="15">
        <f t="shared" si="723"/>
      </c>
      <c r="L217" s="17">
        <f t="shared" si="724"/>
      </c>
      <c r="M217" s="17">
        <f t="shared" si="724"/>
      </c>
      <c r="N217" s="17">
        <f t="shared" si="724"/>
      </c>
      <c r="O217" s="19">
        <f t="shared" si="724"/>
      </c>
      <c r="S217" s="15">
        <f t="shared" si="725"/>
        <v>0</v>
      </c>
      <c r="T217" s="15">
        <f t="shared" si="726"/>
        <v>0</v>
      </c>
      <c r="U217" s="15">
        <f t="shared" si="727"/>
        <v>0</v>
      </c>
      <c r="V217" s="15">
        <f t="shared" si="728"/>
        <v>0</v>
      </c>
      <c r="X217" s="15">
        <f t="shared" si="729"/>
        <v>0</v>
      </c>
      <c r="Y217" s="15">
        <f t="shared" si="730"/>
        <v>0</v>
      </c>
      <c r="Z217" s="15">
        <f t="shared" si="731"/>
        <v>0</v>
      </c>
      <c r="AA217" s="15">
        <f t="shared" si="732"/>
        <v>0</v>
      </c>
      <c r="AC217" s="15">
        <f t="shared" si="733"/>
        <v>0</v>
      </c>
      <c r="AD217" s="15">
        <f t="shared" si="734"/>
        <v>0</v>
      </c>
      <c r="AE217" s="15">
        <f t="shared" si="735"/>
        <v>0</v>
      </c>
      <c r="AF217" s="15">
        <f t="shared" si="736"/>
        <v>0</v>
      </c>
      <c r="AH217" s="15">
        <f t="shared" si="737"/>
        <v>0</v>
      </c>
      <c r="AI217" s="15">
        <f t="shared" si="738"/>
        <v>0</v>
      </c>
      <c r="AJ217" s="15">
        <f t="shared" si="739"/>
        <v>0</v>
      </c>
      <c r="AK217" s="15">
        <f t="shared" si="740"/>
        <v>0</v>
      </c>
      <c r="AM217" s="15">
        <f t="shared" si="741"/>
        <v>0</v>
      </c>
      <c r="AN217" s="15">
        <f t="shared" si="742"/>
        <v>0</v>
      </c>
      <c r="AO217" s="15">
        <f t="shared" si="743"/>
        <v>0</v>
      </c>
      <c r="AP217" s="15">
        <f t="shared" si="744"/>
        <v>0</v>
      </c>
      <c r="AQ217" s="42"/>
      <c r="AU217" s="41"/>
      <c r="AV217" s="29"/>
      <c r="AW217" s="18">
        <f t="shared" si="745"/>
      </c>
      <c r="AX217" s="2">
        <f t="shared" si="746"/>
      </c>
      <c r="AY217" s="2">
        <f t="shared" si="747"/>
      </c>
      <c r="AZ217" s="12">
        <f t="shared" si="748"/>
      </c>
      <c r="BB217" s="4" t="str">
        <f t="shared" si="749"/>
        <v>0</v>
      </c>
      <c r="BC217" s="35" t="str">
        <f t="shared" si="750"/>
        <v>0</v>
      </c>
      <c r="BD217" s="15">
        <f t="shared" si="751"/>
      </c>
      <c r="BE217" s="17">
        <f t="shared" si="752"/>
      </c>
      <c r="BF217" s="17">
        <f t="shared" si="752"/>
      </c>
      <c r="BG217" s="17">
        <f t="shared" si="752"/>
      </c>
      <c r="BH217" s="19">
        <f t="shared" si="752"/>
      </c>
      <c r="BL217" s="15">
        <f t="shared" si="753"/>
        <v>0</v>
      </c>
      <c r="BM217" s="15">
        <f t="shared" si="754"/>
        <v>0</v>
      </c>
      <c r="BN217" s="15">
        <f t="shared" si="755"/>
        <v>0</v>
      </c>
      <c r="BO217" s="15">
        <f t="shared" si="756"/>
        <v>0</v>
      </c>
      <c r="BQ217" s="15">
        <f t="shared" si="757"/>
        <v>0</v>
      </c>
      <c r="BR217" s="15">
        <f t="shared" si="758"/>
        <v>0</v>
      </c>
      <c r="BS217" s="15">
        <f t="shared" si="759"/>
        <v>0</v>
      </c>
      <c r="BT217" s="15">
        <f t="shared" si="760"/>
        <v>0</v>
      </c>
      <c r="BV217" s="15">
        <f t="shared" si="761"/>
        <v>0</v>
      </c>
      <c r="BW217" s="15">
        <f t="shared" si="762"/>
        <v>0</v>
      </c>
      <c r="BX217" s="15">
        <f t="shared" si="763"/>
        <v>0</v>
      </c>
      <c r="BY217" s="15">
        <f t="shared" si="764"/>
        <v>0</v>
      </c>
      <c r="CA217" s="15">
        <f t="shared" si="765"/>
        <v>0</v>
      </c>
      <c r="CB217" s="15">
        <f t="shared" si="766"/>
        <v>0</v>
      </c>
      <c r="CC217" s="15">
        <f t="shared" si="767"/>
        <v>0</v>
      </c>
      <c r="CD217" s="15">
        <f t="shared" si="768"/>
        <v>0</v>
      </c>
      <c r="CF217" s="15">
        <f t="shared" si="769"/>
        <v>0</v>
      </c>
      <c r="CG217" s="15">
        <f t="shared" si="770"/>
        <v>0</v>
      </c>
      <c r="CH217" s="15">
        <f t="shared" si="771"/>
        <v>0</v>
      </c>
      <c r="CI217" s="15">
        <f t="shared" si="772"/>
        <v>0</v>
      </c>
      <c r="CJ217" s="42"/>
    </row>
    <row r="218" spans="2:88" s="15" customFormat="1" ht="12.75">
      <c r="B218" s="41"/>
      <c r="C218" s="29"/>
      <c r="D218" s="18">
        <f t="shared" si="662"/>
      </c>
      <c r="E218" s="2">
        <f t="shared" si="718"/>
      </c>
      <c r="F218" s="2">
        <f t="shared" si="719"/>
      </c>
      <c r="G218" s="12">
        <f t="shared" si="720"/>
      </c>
      <c r="I218" s="4" t="str">
        <f t="shared" si="721"/>
        <v>0</v>
      </c>
      <c r="J218" s="35" t="str">
        <f t="shared" si="722"/>
        <v>0</v>
      </c>
      <c r="K218" s="15">
        <f t="shared" si="723"/>
      </c>
      <c r="L218" s="17">
        <f t="shared" si="724"/>
      </c>
      <c r="M218" s="17">
        <f t="shared" si="724"/>
      </c>
      <c r="N218" s="17">
        <f t="shared" si="724"/>
      </c>
      <c r="O218" s="19">
        <f t="shared" si="724"/>
      </c>
      <c r="S218" s="15">
        <f t="shared" si="725"/>
        <v>0</v>
      </c>
      <c r="T218" s="15">
        <f t="shared" si="726"/>
        <v>0</v>
      </c>
      <c r="U218" s="15">
        <f t="shared" si="727"/>
        <v>0</v>
      </c>
      <c r="V218" s="15">
        <f t="shared" si="728"/>
        <v>0</v>
      </c>
      <c r="X218" s="15">
        <f t="shared" si="729"/>
        <v>0</v>
      </c>
      <c r="Y218" s="15">
        <f t="shared" si="730"/>
        <v>0</v>
      </c>
      <c r="Z218" s="15">
        <f t="shared" si="731"/>
        <v>0</v>
      </c>
      <c r="AA218" s="15">
        <f t="shared" si="732"/>
        <v>0</v>
      </c>
      <c r="AC218" s="15">
        <f t="shared" si="733"/>
        <v>0</v>
      </c>
      <c r="AD218" s="15">
        <f t="shared" si="734"/>
        <v>0</v>
      </c>
      <c r="AE218" s="15">
        <f t="shared" si="735"/>
        <v>0</v>
      </c>
      <c r="AF218" s="15">
        <f t="shared" si="736"/>
        <v>0</v>
      </c>
      <c r="AH218" s="15">
        <f t="shared" si="737"/>
        <v>0</v>
      </c>
      <c r="AI218" s="15">
        <f t="shared" si="738"/>
        <v>0</v>
      </c>
      <c r="AJ218" s="15">
        <f t="shared" si="739"/>
        <v>0</v>
      </c>
      <c r="AK218" s="15">
        <f t="shared" si="740"/>
        <v>0</v>
      </c>
      <c r="AM218" s="15">
        <f t="shared" si="741"/>
        <v>0</v>
      </c>
      <c r="AN218" s="15">
        <f t="shared" si="742"/>
        <v>0</v>
      </c>
      <c r="AO218" s="15">
        <f t="shared" si="743"/>
        <v>0</v>
      </c>
      <c r="AP218" s="15">
        <f t="shared" si="744"/>
        <v>0</v>
      </c>
      <c r="AQ218" s="42"/>
      <c r="AU218" s="41"/>
      <c r="AV218" s="29"/>
      <c r="AW218" s="18">
        <f t="shared" si="745"/>
      </c>
      <c r="AX218" s="2">
        <f t="shared" si="746"/>
      </c>
      <c r="AY218" s="2">
        <f t="shared" si="747"/>
      </c>
      <c r="AZ218" s="12">
        <f t="shared" si="748"/>
      </c>
      <c r="BB218" s="4" t="str">
        <f t="shared" si="749"/>
        <v>0</v>
      </c>
      <c r="BC218" s="35" t="str">
        <f t="shared" si="750"/>
        <v>0</v>
      </c>
      <c r="BD218" s="15">
        <f t="shared" si="751"/>
      </c>
      <c r="BE218" s="17">
        <f t="shared" si="752"/>
      </c>
      <c r="BF218" s="17">
        <f t="shared" si="752"/>
      </c>
      <c r="BG218" s="17">
        <f t="shared" si="752"/>
      </c>
      <c r="BH218" s="19">
        <f t="shared" si="752"/>
      </c>
      <c r="BL218" s="15">
        <f t="shared" si="753"/>
        <v>0</v>
      </c>
      <c r="BM218" s="15">
        <f t="shared" si="754"/>
        <v>0</v>
      </c>
      <c r="BN218" s="15">
        <f t="shared" si="755"/>
        <v>0</v>
      </c>
      <c r="BO218" s="15">
        <f t="shared" si="756"/>
        <v>0</v>
      </c>
      <c r="BQ218" s="15">
        <f t="shared" si="757"/>
        <v>0</v>
      </c>
      <c r="BR218" s="15">
        <f t="shared" si="758"/>
        <v>0</v>
      </c>
      <c r="BS218" s="15">
        <f t="shared" si="759"/>
        <v>0</v>
      </c>
      <c r="BT218" s="15">
        <f t="shared" si="760"/>
        <v>0</v>
      </c>
      <c r="BV218" s="15">
        <f t="shared" si="761"/>
        <v>0</v>
      </c>
      <c r="BW218" s="15">
        <f t="shared" si="762"/>
        <v>0</v>
      </c>
      <c r="BX218" s="15">
        <f t="shared" si="763"/>
        <v>0</v>
      </c>
      <c r="BY218" s="15">
        <f t="shared" si="764"/>
        <v>0</v>
      </c>
      <c r="CA218" s="15">
        <f t="shared" si="765"/>
        <v>0</v>
      </c>
      <c r="CB218" s="15">
        <f t="shared" si="766"/>
        <v>0</v>
      </c>
      <c r="CC218" s="15">
        <f t="shared" si="767"/>
        <v>0</v>
      </c>
      <c r="CD218" s="15">
        <f t="shared" si="768"/>
        <v>0</v>
      </c>
      <c r="CF218" s="15">
        <f t="shared" si="769"/>
        <v>0</v>
      </c>
      <c r="CG218" s="15">
        <f t="shared" si="770"/>
        <v>0</v>
      </c>
      <c r="CH218" s="15">
        <f t="shared" si="771"/>
        <v>0</v>
      </c>
      <c r="CI218" s="15">
        <f t="shared" si="772"/>
        <v>0</v>
      </c>
      <c r="CJ218" s="42"/>
    </row>
    <row r="219" spans="2:88" s="15" customFormat="1" ht="12.75">
      <c r="B219" s="41"/>
      <c r="C219" s="29"/>
      <c r="D219" s="18">
        <f t="shared" si="662"/>
      </c>
      <c r="E219" s="2">
        <f t="shared" si="718"/>
      </c>
      <c r="F219" s="2">
        <f t="shared" si="719"/>
      </c>
      <c r="G219" s="12">
        <f t="shared" si="720"/>
      </c>
      <c r="I219" s="4" t="str">
        <f t="shared" si="721"/>
        <v>0</v>
      </c>
      <c r="J219" s="35" t="str">
        <f t="shared" si="722"/>
        <v>0</v>
      </c>
      <c r="K219" s="15">
        <f t="shared" si="723"/>
      </c>
      <c r="L219" s="17">
        <f t="shared" si="724"/>
      </c>
      <c r="M219" s="17">
        <f t="shared" si="724"/>
      </c>
      <c r="N219" s="17">
        <f t="shared" si="724"/>
      </c>
      <c r="O219" s="19">
        <f t="shared" si="724"/>
      </c>
      <c r="S219" s="15">
        <f t="shared" si="725"/>
        <v>0</v>
      </c>
      <c r="T219" s="15">
        <f t="shared" si="726"/>
        <v>0</v>
      </c>
      <c r="U219" s="15">
        <f t="shared" si="727"/>
        <v>0</v>
      </c>
      <c r="V219" s="15">
        <f t="shared" si="728"/>
        <v>0</v>
      </c>
      <c r="X219" s="15">
        <f t="shared" si="729"/>
        <v>0</v>
      </c>
      <c r="Y219" s="15">
        <f t="shared" si="730"/>
        <v>0</v>
      </c>
      <c r="Z219" s="15">
        <f t="shared" si="731"/>
        <v>0</v>
      </c>
      <c r="AA219" s="15">
        <f t="shared" si="732"/>
        <v>0</v>
      </c>
      <c r="AC219" s="15">
        <f t="shared" si="733"/>
        <v>0</v>
      </c>
      <c r="AD219" s="15">
        <f t="shared" si="734"/>
        <v>0</v>
      </c>
      <c r="AE219" s="15">
        <f t="shared" si="735"/>
        <v>0</v>
      </c>
      <c r="AF219" s="15">
        <f t="shared" si="736"/>
        <v>0</v>
      </c>
      <c r="AH219" s="15">
        <f t="shared" si="737"/>
        <v>0</v>
      </c>
      <c r="AI219" s="15">
        <f t="shared" si="738"/>
        <v>0</v>
      </c>
      <c r="AJ219" s="15">
        <f t="shared" si="739"/>
        <v>0</v>
      </c>
      <c r="AK219" s="15">
        <f t="shared" si="740"/>
        <v>0</v>
      </c>
      <c r="AM219" s="15">
        <f t="shared" si="741"/>
        <v>0</v>
      </c>
      <c r="AN219" s="15">
        <f t="shared" si="742"/>
        <v>0</v>
      </c>
      <c r="AO219" s="15">
        <f t="shared" si="743"/>
        <v>0</v>
      </c>
      <c r="AP219" s="15">
        <f t="shared" si="744"/>
        <v>0</v>
      </c>
      <c r="AQ219" s="42"/>
      <c r="AU219" s="41"/>
      <c r="AV219" s="29"/>
      <c r="AW219" s="18">
        <f t="shared" si="745"/>
      </c>
      <c r="AX219" s="2">
        <f t="shared" si="746"/>
      </c>
      <c r="AY219" s="2">
        <f t="shared" si="747"/>
      </c>
      <c r="AZ219" s="12">
        <f t="shared" si="748"/>
      </c>
      <c r="BB219" s="4" t="str">
        <f t="shared" si="749"/>
        <v>0</v>
      </c>
      <c r="BC219" s="35" t="str">
        <f t="shared" si="750"/>
        <v>0</v>
      </c>
      <c r="BD219" s="15">
        <f t="shared" si="751"/>
      </c>
      <c r="BE219" s="17">
        <f t="shared" si="752"/>
      </c>
      <c r="BF219" s="17">
        <f t="shared" si="752"/>
      </c>
      <c r="BG219" s="17">
        <f t="shared" si="752"/>
      </c>
      <c r="BH219" s="19">
        <f t="shared" si="752"/>
      </c>
      <c r="BL219" s="15">
        <f t="shared" si="753"/>
        <v>0</v>
      </c>
      <c r="BM219" s="15">
        <f t="shared" si="754"/>
        <v>0</v>
      </c>
      <c r="BN219" s="15">
        <f t="shared" si="755"/>
        <v>0</v>
      </c>
      <c r="BO219" s="15">
        <f t="shared" si="756"/>
        <v>0</v>
      </c>
      <c r="BQ219" s="15">
        <f t="shared" si="757"/>
        <v>0</v>
      </c>
      <c r="BR219" s="15">
        <f t="shared" si="758"/>
        <v>0</v>
      </c>
      <c r="BS219" s="15">
        <f t="shared" si="759"/>
        <v>0</v>
      </c>
      <c r="BT219" s="15">
        <f t="shared" si="760"/>
        <v>0</v>
      </c>
      <c r="BV219" s="15">
        <f t="shared" si="761"/>
        <v>0</v>
      </c>
      <c r="BW219" s="15">
        <f t="shared" si="762"/>
        <v>0</v>
      </c>
      <c r="BX219" s="15">
        <f t="shared" si="763"/>
        <v>0</v>
      </c>
      <c r="BY219" s="15">
        <f t="shared" si="764"/>
        <v>0</v>
      </c>
      <c r="CA219" s="15">
        <f t="shared" si="765"/>
        <v>0</v>
      </c>
      <c r="CB219" s="15">
        <f t="shared" si="766"/>
        <v>0</v>
      </c>
      <c r="CC219" s="15">
        <f t="shared" si="767"/>
        <v>0</v>
      </c>
      <c r="CD219" s="15">
        <f t="shared" si="768"/>
        <v>0</v>
      </c>
      <c r="CF219" s="15">
        <f t="shared" si="769"/>
        <v>0</v>
      </c>
      <c r="CG219" s="15">
        <f t="shared" si="770"/>
        <v>0</v>
      </c>
      <c r="CH219" s="15">
        <f t="shared" si="771"/>
        <v>0</v>
      </c>
      <c r="CI219" s="15">
        <f t="shared" si="772"/>
        <v>0</v>
      </c>
      <c r="CJ219" s="42"/>
    </row>
    <row r="220" spans="2:88" s="15" customFormat="1" ht="12.75">
      <c r="B220" s="41"/>
      <c r="C220" s="29"/>
      <c r="D220" s="18">
        <f t="shared" si="662"/>
      </c>
      <c r="E220" s="2">
        <f t="shared" si="718"/>
      </c>
      <c r="F220" s="2">
        <f t="shared" si="719"/>
      </c>
      <c r="G220" s="12">
        <f t="shared" si="720"/>
      </c>
      <c r="I220" s="4" t="str">
        <f t="shared" si="721"/>
        <v>0</v>
      </c>
      <c r="J220" s="35" t="str">
        <f t="shared" si="722"/>
        <v>0</v>
      </c>
      <c r="K220" s="15">
        <f t="shared" si="723"/>
      </c>
      <c r="L220" s="17">
        <f t="shared" si="724"/>
      </c>
      <c r="M220" s="17">
        <f t="shared" si="724"/>
      </c>
      <c r="N220" s="17">
        <f t="shared" si="724"/>
      </c>
      <c r="O220" s="19">
        <f t="shared" si="724"/>
      </c>
      <c r="S220" s="15">
        <f t="shared" si="725"/>
        <v>0</v>
      </c>
      <c r="T220" s="15">
        <f t="shared" si="726"/>
        <v>0</v>
      </c>
      <c r="U220" s="15">
        <f t="shared" si="727"/>
        <v>0</v>
      </c>
      <c r="V220" s="15">
        <f t="shared" si="728"/>
        <v>0</v>
      </c>
      <c r="X220" s="15">
        <f t="shared" si="729"/>
        <v>0</v>
      </c>
      <c r="Y220" s="15">
        <f t="shared" si="730"/>
        <v>0</v>
      </c>
      <c r="Z220" s="15">
        <f t="shared" si="731"/>
        <v>0</v>
      </c>
      <c r="AA220" s="15">
        <f t="shared" si="732"/>
        <v>0</v>
      </c>
      <c r="AC220" s="15">
        <f t="shared" si="733"/>
        <v>0</v>
      </c>
      <c r="AD220" s="15">
        <f t="shared" si="734"/>
        <v>0</v>
      </c>
      <c r="AE220" s="15">
        <f t="shared" si="735"/>
        <v>0</v>
      </c>
      <c r="AF220" s="15">
        <f t="shared" si="736"/>
        <v>0</v>
      </c>
      <c r="AH220" s="15">
        <f t="shared" si="737"/>
        <v>0</v>
      </c>
      <c r="AI220" s="15">
        <f t="shared" si="738"/>
        <v>0</v>
      </c>
      <c r="AJ220" s="15">
        <f t="shared" si="739"/>
        <v>0</v>
      </c>
      <c r="AK220" s="15">
        <f t="shared" si="740"/>
        <v>0</v>
      </c>
      <c r="AM220" s="15">
        <f t="shared" si="741"/>
        <v>0</v>
      </c>
      <c r="AN220" s="15">
        <f t="shared" si="742"/>
        <v>0</v>
      </c>
      <c r="AO220" s="15">
        <f t="shared" si="743"/>
        <v>0</v>
      </c>
      <c r="AP220" s="15">
        <f t="shared" si="744"/>
        <v>0</v>
      </c>
      <c r="AQ220" s="42"/>
      <c r="AU220" s="41"/>
      <c r="AV220" s="29"/>
      <c r="AW220" s="18">
        <f t="shared" si="745"/>
      </c>
      <c r="AX220" s="2">
        <f t="shared" si="746"/>
      </c>
      <c r="AY220" s="2">
        <f t="shared" si="747"/>
      </c>
      <c r="AZ220" s="12">
        <f t="shared" si="748"/>
      </c>
      <c r="BB220" s="4" t="str">
        <f t="shared" si="749"/>
        <v>0</v>
      </c>
      <c r="BC220" s="35" t="str">
        <f t="shared" si="750"/>
        <v>0</v>
      </c>
      <c r="BD220" s="15">
        <f t="shared" si="751"/>
      </c>
      <c r="BE220" s="17">
        <f t="shared" si="752"/>
      </c>
      <c r="BF220" s="17">
        <f t="shared" si="752"/>
      </c>
      <c r="BG220" s="17">
        <f t="shared" si="752"/>
      </c>
      <c r="BH220" s="19">
        <f t="shared" si="752"/>
      </c>
      <c r="BL220" s="15">
        <f t="shared" si="753"/>
        <v>0</v>
      </c>
      <c r="BM220" s="15">
        <f t="shared" si="754"/>
        <v>0</v>
      </c>
      <c r="BN220" s="15">
        <f t="shared" si="755"/>
        <v>0</v>
      </c>
      <c r="BO220" s="15">
        <f t="shared" si="756"/>
        <v>0</v>
      </c>
      <c r="BQ220" s="15">
        <f t="shared" si="757"/>
        <v>0</v>
      </c>
      <c r="BR220" s="15">
        <f t="shared" si="758"/>
        <v>0</v>
      </c>
      <c r="BS220" s="15">
        <f t="shared" si="759"/>
        <v>0</v>
      </c>
      <c r="BT220" s="15">
        <f t="shared" si="760"/>
        <v>0</v>
      </c>
      <c r="BV220" s="15">
        <f t="shared" si="761"/>
        <v>0</v>
      </c>
      <c r="BW220" s="15">
        <f t="shared" si="762"/>
        <v>0</v>
      </c>
      <c r="BX220" s="15">
        <f t="shared" si="763"/>
        <v>0</v>
      </c>
      <c r="BY220" s="15">
        <f t="shared" si="764"/>
        <v>0</v>
      </c>
      <c r="CA220" s="15">
        <f t="shared" si="765"/>
        <v>0</v>
      </c>
      <c r="CB220" s="15">
        <f t="shared" si="766"/>
        <v>0</v>
      </c>
      <c r="CC220" s="15">
        <f t="shared" si="767"/>
        <v>0</v>
      </c>
      <c r="CD220" s="15">
        <f t="shared" si="768"/>
        <v>0</v>
      </c>
      <c r="CF220" s="15">
        <f t="shared" si="769"/>
        <v>0</v>
      </c>
      <c r="CG220" s="15">
        <f t="shared" si="770"/>
        <v>0</v>
      </c>
      <c r="CH220" s="15">
        <f t="shared" si="771"/>
        <v>0</v>
      </c>
      <c r="CI220" s="15">
        <f t="shared" si="772"/>
        <v>0</v>
      </c>
      <c r="CJ220" s="42"/>
    </row>
    <row r="221" spans="2:88" s="15" customFormat="1" ht="12.75">
      <c r="B221" s="41"/>
      <c r="C221" s="29"/>
      <c r="D221" s="18">
        <f t="shared" si="662"/>
      </c>
      <c r="E221" s="2">
        <f t="shared" si="718"/>
      </c>
      <c r="F221" s="2">
        <f t="shared" si="719"/>
      </c>
      <c r="G221" s="12">
        <f t="shared" si="720"/>
      </c>
      <c r="I221" s="4" t="str">
        <f t="shared" si="721"/>
        <v>0</v>
      </c>
      <c r="J221" s="35" t="str">
        <f t="shared" si="722"/>
        <v>0</v>
      </c>
      <c r="K221" s="15">
        <f t="shared" si="723"/>
      </c>
      <c r="L221" s="17">
        <f t="shared" si="724"/>
      </c>
      <c r="M221" s="17">
        <f t="shared" si="724"/>
      </c>
      <c r="N221" s="17">
        <f t="shared" si="724"/>
      </c>
      <c r="O221" s="19">
        <f t="shared" si="724"/>
      </c>
      <c r="S221" s="15">
        <f t="shared" si="725"/>
        <v>0</v>
      </c>
      <c r="T221" s="15">
        <f t="shared" si="726"/>
        <v>0</v>
      </c>
      <c r="U221" s="15">
        <f t="shared" si="727"/>
        <v>0</v>
      </c>
      <c r="V221" s="15">
        <f t="shared" si="728"/>
        <v>0</v>
      </c>
      <c r="X221" s="15">
        <f t="shared" si="729"/>
        <v>0</v>
      </c>
      <c r="Y221" s="15">
        <f t="shared" si="730"/>
        <v>0</v>
      </c>
      <c r="Z221" s="15">
        <f t="shared" si="731"/>
        <v>0</v>
      </c>
      <c r="AA221" s="15">
        <f t="shared" si="732"/>
        <v>0</v>
      </c>
      <c r="AC221" s="15">
        <f t="shared" si="733"/>
        <v>0</v>
      </c>
      <c r="AD221" s="15">
        <f t="shared" si="734"/>
        <v>0</v>
      </c>
      <c r="AE221" s="15">
        <f t="shared" si="735"/>
        <v>0</v>
      </c>
      <c r="AF221" s="15">
        <f t="shared" si="736"/>
        <v>0</v>
      </c>
      <c r="AH221" s="15">
        <f t="shared" si="737"/>
        <v>0</v>
      </c>
      <c r="AI221" s="15">
        <f t="shared" si="738"/>
        <v>0</v>
      </c>
      <c r="AJ221" s="15">
        <f t="shared" si="739"/>
        <v>0</v>
      </c>
      <c r="AK221" s="15">
        <f t="shared" si="740"/>
        <v>0</v>
      </c>
      <c r="AM221" s="15">
        <f t="shared" si="741"/>
        <v>0</v>
      </c>
      <c r="AN221" s="15">
        <f t="shared" si="742"/>
        <v>0</v>
      </c>
      <c r="AO221" s="15">
        <f t="shared" si="743"/>
        <v>0</v>
      </c>
      <c r="AP221" s="15">
        <f t="shared" si="744"/>
        <v>0</v>
      </c>
      <c r="AQ221" s="42"/>
      <c r="AU221" s="41"/>
      <c r="AV221" s="29"/>
      <c r="AW221" s="18">
        <f t="shared" si="745"/>
      </c>
      <c r="AX221" s="2">
        <f t="shared" si="746"/>
      </c>
      <c r="AY221" s="2">
        <f t="shared" si="747"/>
      </c>
      <c r="AZ221" s="12">
        <f t="shared" si="748"/>
      </c>
      <c r="BB221" s="4" t="str">
        <f t="shared" si="749"/>
        <v>0</v>
      </c>
      <c r="BC221" s="35" t="str">
        <f t="shared" si="750"/>
        <v>0</v>
      </c>
      <c r="BD221" s="15">
        <f t="shared" si="751"/>
      </c>
      <c r="BE221" s="17">
        <f t="shared" si="752"/>
      </c>
      <c r="BF221" s="17">
        <f t="shared" si="752"/>
      </c>
      <c r="BG221" s="17">
        <f t="shared" si="752"/>
      </c>
      <c r="BH221" s="19">
        <f t="shared" si="752"/>
      </c>
      <c r="BL221" s="15">
        <f t="shared" si="753"/>
        <v>0</v>
      </c>
      <c r="BM221" s="15">
        <f t="shared" si="754"/>
        <v>0</v>
      </c>
      <c r="BN221" s="15">
        <f t="shared" si="755"/>
        <v>0</v>
      </c>
      <c r="BO221" s="15">
        <f t="shared" si="756"/>
        <v>0</v>
      </c>
      <c r="BQ221" s="15">
        <f t="shared" si="757"/>
        <v>0</v>
      </c>
      <c r="BR221" s="15">
        <f t="shared" si="758"/>
        <v>0</v>
      </c>
      <c r="BS221" s="15">
        <f t="shared" si="759"/>
        <v>0</v>
      </c>
      <c r="BT221" s="15">
        <f t="shared" si="760"/>
        <v>0</v>
      </c>
      <c r="BV221" s="15">
        <f t="shared" si="761"/>
        <v>0</v>
      </c>
      <c r="BW221" s="15">
        <f t="shared" si="762"/>
        <v>0</v>
      </c>
      <c r="BX221" s="15">
        <f t="shared" si="763"/>
        <v>0</v>
      </c>
      <c r="BY221" s="15">
        <f t="shared" si="764"/>
        <v>0</v>
      </c>
      <c r="CA221" s="15">
        <f t="shared" si="765"/>
        <v>0</v>
      </c>
      <c r="CB221" s="15">
        <f t="shared" si="766"/>
        <v>0</v>
      </c>
      <c r="CC221" s="15">
        <f t="shared" si="767"/>
        <v>0</v>
      </c>
      <c r="CD221" s="15">
        <f t="shared" si="768"/>
        <v>0</v>
      </c>
      <c r="CF221" s="15">
        <f t="shared" si="769"/>
        <v>0</v>
      </c>
      <c r="CG221" s="15">
        <f t="shared" si="770"/>
        <v>0</v>
      </c>
      <c r="CH221" s="15">
        <f t="shared" si="771"/>
        <v>0</v>
      </c>
      <c r="CI221" s="15">
        <f t="shared" si="772"/>
        <v>0</v>
      </c>
      <c r="CJ221" s="42"/>
    </row>
    <row r="222" spans="2:88" s="15" customFormat="1" ht="12.75">
      <c r="B222" s="41"/>
      <c r="C222" s="29"/>
      <c r="D222" s="18">
        <f t="shared" si="662"/>
      </c>
      <c r="E222" s="2">
        <f t="shared" si="718"/>
      </c>
      <c r="F222" s="2">
        <f t="shared" si="719"/>
      </c>
      <c r="G222" s="12">
        <f t="shared" si="720"/>
      </c>
      <c r="I222" s="4" t="str">
        <f t="shared" si="721"/>
        <v>0</v>
      </c>
      <c r="J222" s="35" t="str">
        <f t="shared" si="722"/>
        <v>0</v>
      </c>
      <c r="K222" s="15">
        <f t="shared" si="723"/>
      </c>
      <c r="L222" s="17">
        <f t="shared" si="724"/>
      </c>
      <c r="M222" s="17">
        <f t="shared" si="724"/>
      </c>
      <c r="N222" s="17">
        <f t="shared" si="724"/>
      </c>
      <c r="O222" s="19">
        <f t="shared" si="724"/>
      </c>
      <c r="S222" s="15">
        <f t="shared" si="725"/>
        <v>0</v>
      </c>
      <c r="T222" s="15">
        <f t="shared" si="726"/>
        <v>0</v>
      </c>
      <c r="U222" s="15">
        <f t="shared" si="727"/>
        <v>0</v>
      </c>
      <c r="V222" s="15">
        <f t="shared" si="728"/>
        <v>0</v>
      </c>
      <c r="X222" s="15">
        <f t="shared" si="729"/>
        <v>0</v>
      </c>
      <c r="Y222" s="15">
        <f t="shared" si="730"/>
        <v>0</v>
      </c>
      <c r="Z222" s="15">
        <f t="shared" si="731"/>
        <v>0</v>
      </c>
      <c r="AA222" s="15">
        <f t="shared" si="732"/>
        <v>0</v>
      </c>
      <c r="AC222" s="15">
        <f t="shared" si="733"/>
        <v>0</v>
      </c>
      <c r="AD222" s="15">
        <f t="shared" si="734"/>
        <v>0</v>
      </c>
      <c r="AE222" s="15">
        <f t="shared" si="735"/>
        <v>0</v>
      </c>
      <c r="AF222" s="15">
        <f t="shared" si="736"/>
        <v>0</v>
      </c>
      <c r="AH222" s="15">
        <f t="shared" si="737"/>
        <v>0</v>
      </c>
      <c r="AI222" s="15">
        <f t="shared" si="738"/>
        <v>0</v>
      </c>
      <c r="AJ222" s="15">
        <f t="shared" si="739"/>
        <v>0</v>
      </c>
      <c r="AK222" s="15">
        <f t="shared" si="740"/>
        <v>0</v>
      </c>
      <c r="AM222" s="15">
        <f t="shared" si="741"/>
        <v>0</v>
      </c>
      <c r="AN222" s="15">
        <f t="shared" si="742"/>
        <v>0</v>
      </c>
      <c r="AO222" s="15">
        <f t="shared" si="743"/>
        <v>0</v>
      </c>
      <c r="AP222" s="15">
        <f t="shared" si="744"/>
        <v>0</v>
      </c>
      <c r="AQ222" s="42"/>
      <c r="AU222" s="41"/>
      <c r="AV222" s="29"/>
      <c r="AW222" s="18">
        <f t="shared" si="745"/>
      </c>
      <c r="AX222" s="2">
        <f t="shared" si="746"/>
      </c>
      <c r="AY222" s="2">
        <f t="shared" si="747"/>
      </c>
      <c r="AZ222" s="12">
        <f t="shared" si="748"/>
      </c>
      <c r="BB222" s="4" t="str">
        <f t="shared" si="749"/>
        <v>0</v>
      </c>
      <c r="BC222" s="35" t="str">
        <f t="shared" si="750"/>
        <v>0</v>
      </c>
      <c r="BD222" s="15">
        <f t="shared" si="751"/>
      </c>
      <c r="BE222" s="17">
        <f t="shared" si="752"/>
      </c>
      <c r="BF222" s="17">
        <f t="shared" si="752"/>
      </c>
      <c r="BG222" s="17">
        <f t="shared" si="752"/>
      </c>
      <c r="BH222" s="19">
        <f t="shared" si="752"/>
      </c>
      <c r="BL222" s="15">
        <f t="shared" si="753"/>
        <v>0</v>
      </c>
      <c r="BM222" s="15">
        <f t="shared" si="754"/>
        <v>0</v>
      </c>
      <c r="BN222" s="15">
        <f t="shared" si="755"/>
        <v>0</v>
      </c>
      <c r="BO222" s="15">
        <f t="shared" si="756"/>
        <v>0</v>
      </c>
      <c r="BQ222" s="15">
        <f t="shared" si="757"/>
        <v>0</v>
      </c>
      <c r="BR222" s="15">
        <f t="shared" si="758"/>
        <v>0</v>
      </c>
      <c r="BS222" s="15">
        <f t="shared" si="759"/>
        <v>0</v>
      </c>
      <c r="BT222" s="15">
        <f t="shared" si="760"/>
        <v>0</v>
      </c>
      <c r="BV222" s="15">
        <f t="shared" si="761"/>
        <v>0</v>
      </c>
      <c r="BW222" s="15">
        <f t="shared" si="762"/>
        <v>0</v>
      </c>
      <c r="BX222" s="15">
        <f t="shared" si="763"/>
        <v>0</v>
      </c>
      <c r="BY222" s="15">
        <f t="shared" si="764"/>
        <v>0</v>
      </c>
      <c r="CA222" s="15">
        <f t="shared" si="765"/>
        <v>0</v>
      </c>
      <c r="CB222" s="15">
        <f t="shared" si="766"/>
        <v>0</v>
      </c>
      <c r="CC222" s="15">
        <f t="shared" si="767"/>
        <v>0</v>
      </c>
      <c r="CD222" s="15">
        <f t="shared" si="768"/>
        <v>0</v>
      </c>
      <c r="CF222" s="15">
        <f t="shared" si="769"/>
        <v>0</v>
      </c>
      <c r="CG222" s="15">
        <f t="shared" si="770"/>
        <v>0</v>
      </c>
      <c r="CH222" s="15">
        <f t="shared" si="771"/>
        <v>0</v>
      </c>
      <c r="CI222" s="15">
        <f t="shared" si="772"/>
        <v>0</v>
      </c>
      <c r="CJ222" s="42"/>
    </row>
    <row r="223" spans="2:88" s="15" customFormat="1" ht="13.5" thickBot="1">
      <c r="B223" s="41"/>
      <c r="C223" s="30"/>
      <c r="D223" s="20">
        <f t="shared" si="662"/>
      </c>
      <c r="E223" s="13">
        <f t="shared" si="718"/>
      </c>
      <c r="F223" s="13">
        <f t="shared" si="719"/>
      </c>
      <c r="G223" s="14">
        <f t="shared" si="720"/>
      </c>
      <c r="I223" s="5" t="str">
        <f t="shared" si="721"/>
        <v>0</v>
      </c>
      <c r="J223" s="36" t="str">
        <f t="shared" si="722"/>
        <v>0</v>
      </c>
      <c r="K223" s="15">
        <f t="shared" si="723"/>
      </c>
      <c r="L223" s="37">
        <f t="shared" si="724"/>
      </c>
      <c r="M223" s="37">
        <f t="shared" si="724"/>
      </c>
      <c r="N223" s="37">
        <f t="shared" si="724"/>
      </c>
      <c r="O223" s="22">
        <f t="shared" si="724"/>
      </c>
      <c r="S223" s="15">
        <f t="shared" si="725"/>
        <v>0</v>
      </c>
      <c r="T223" s="15">
        <f t="shared" si="726"/>
        <v>0</v>
      </c>
      <c r="U223" s="15">
        <f t="shared" si="727"/>
        <v>0</v>
      </c>
      <c r="V223" s="15">
        <f t="shared" si="728"/>
        <v>0</v>
      </c>
      <c r="X223" s="15">
        <f t="shared" si="729"/>
        <v>0</v>
      </c>
      <c r="Y223" s="15">
        <f t="shared" si="730"/>
        <v>0</v>
      </c>
      <c r="Z223" s="15">
        <f t="shared" si="731"/>
        <v>0</v>
      </c>
      <c r="AA223" s="15">
        <f t="shared" si="732"/>
        <v>0</v>
      </c>
      <c r="AC223" s="15">
        <f t="shared" si="733"/>
        <v>0</v>
      </c>
      <c r="AD223" s="15">
        <f t="shared" si="734"/>
        <v>0</v>
      </c>
      <c r="AE223" s="15">
        <f t="shared" si="735"/>
        <v>0</v>
      </c>
      <c r="AF223" s="15">
        <f t="shared" si="736"/>
        <v>0</v>
      </c>
      <c r="AH223" s="15">
        <f t="shared" si="737"/>
        <v>0</v>
      </c>
      <c r="AI223" s="15">
        <f t="shared" si="738"/>
        <v>0</v>
      </c>
      <c r="AJ223" s="15">
        <f t="shared" si="739"/>
        <v>0</v>
      </c>
      <c r="AK223" s="15">
        <f t="shared" si="740"/>
        <v>0</v>
      </c>
      <c r="AM223" s="15">
        <f t="shared" si="741"/>
        <v>0</v>
      </c>
      <c r="AN223" s="15">
        <f t="shared" si="742"/>
        <v>0</v>
      </c>
      <c r="AO223" s="15">
        <f t="shared" si="743"/>
        <v>0</v>
      </c>
      <c r="AP223" s="15">
        <f t="shared" si="744"/>
        <v>0</v>
      </c>
      <c r="AQ223" s="42"/>
      <c r="AU223" s="41"/>
      <c r="AV223" s="30"/>
      <c r="AW223" s="20">
        <f t="shared" si="745"/>
      </c>
      <c r="AX223" s="13">
        <f t="shared" si="746"/>
      </c>
      <c r="AY223" s="13">
        <f t="shared" si="747"/>
      </c>
      <c r="AZ223" s="14">
        <f t="shared" si="748"/>
      </c>
      <c r="BB223" s="5" t="str">
        <f t="shared" si="749"/>
        <v>0</v>
      </c>
      <c r="BC223" s="36" t="str">
        <f t="shared" si="750"/>
        <v>0</v>
      </c>
      <c r="BD223" s="15">
        <f t="shared" si="751"/>
      </c>
      <c r="BE223" s="37">
        <f t="shared" si="752"/>
      </c>
      <c r="BF223" s="37">
        <f t="shared" si="752"/>
      </c>
      <c r="BG223" s="37">
        <f t="shared" si="752"/>
      </c>
      <c r="BH223" s="22">
        <f t="shared" si="752"/>
      </c>
      <c r="BL223" s="15">
        <f t="shared" si="753"/>
        <v>0</v>
      </c>
      <c r="BM223" s="15">
        <f t="shared" si="754"/>
        <v>0</v>
      </c>
      <c r="BN223" s="15">
        <f t="shared" si="755"/>
        <v>0</v>
      </c>
      <c r="BO223" s="15">
        <f t="shared" si="756"/>
        <v>0</v>
      </c>
      <c r="BQ223" s="15">
        <f t="shared" si="757"/>
        <v>0</v>
      </c>
      <c r="BR223" s="15">
        <f t="shared" si="758"/>
        <v>0</v>
      </c>
      <c r="BS223" s="15">
        <f t="shared" si="759"/>
        <v>0</v>
      </c>
      <c r="BT223" s="15">
        <f t="shared" si="760"/>
        <v>0</v>
      </c>
      <c r="BV223" s="15">
        <f t="shared" si="761"/>
        <v>0</v>
      </c>
      <c r="BW223" s="15">
        <f t="shared" si="762"/>
        <v>0</v>
      </c>
      <c r="BX223" s="15">
        <f t="shared" si="763"/>
        <v>0</v>
      </c>
      <c r="BY223" s="15">
        <f t="shared" si="764"/>
        <v>0</v>
      </c>
      <c r="CA223" s="15">
        <f t="shared" si="765"/>
        <v>0</v>
      </c>
      <c r="CB223" s="15">
        <f t="shared" si="766"/>
        <v>0</v>
      </c>
      <c r="CC223" s="15">
        <f t="shared" si="767"/>
        <v>0</v>
      </c>
      <c r="CD223" s="15">
        <f t="shared" si="768"/>
        <v>0</v>
      </c>
      <c r="CF223" s="15">
        <f t="shared" si="769"/>
        <v>0</v>
      </c>
      <c r="CG223" s="15">
        <f t="shared" si="770"/>
        <v>0</v>
      </c>
      <c r="CH223" s="15">
        <f t="shared" si="771"/>
        <v>0</v>
      </c>
      <c r="CI223" s="15">
        <f t="shared" si="772"/>
        <v>0</v>
      </c>
      <c r="CJ223" s="42"/>
    </row>
    <row r="224" spans="2:88" s="15" customFormat="1" ht="12.75">
      <c r="B224" s="41"/>
      <c r="AQ224" s="42"/>
      <c r="AU224" s="41"/>
      <c r="CJ224" s="42"/>
    </row>
    <row r="225" spans="2:88" s="15" customFormat="1" ht="13.5" thickBot="1">
      <c r="B225" s="21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  <c r="AN225" s="43"/>
      <c r="AO225" s="43"/>
      <c r="AP225" s="43"/>
      <c r="AQ225" s="44"/>
      <c r="AU225" s="21"/>
      <c r="AV225" s="43"/>
      <c r="AW225" s="43"/>
      <c r="AX225" s="43"/>
      <c r="AY225" s="43"/>
      <c r="AZ225" s="43"/>
      <c r="BA225" s="43"/>
      <c r="BB225" s="43"/>
      <c r="BC225" s="43"/>
      <c r="BD225" s="43"/>
      <c r="BE225" s="43"/>
      <c r="BF225" s="43"/>
      <c r="BG225" s="43"/>
      <c r="BH225" s="43"/>
      <c r="BI225" s="43"/>
      <c r="BJ225" s="43"/>
      <c r="BK225" s="43"/>
      <c r="BL225" s="43"/>
      <c r="BM225" s="43"/>
      <c r="BN225" s="43"/>
      <c r="BO225" s="43"/>
      <c r="BP225" s="43"/>
      <c r="BQ225" s="43"/>
      <c r="BR225" s="43"/>
      <c r="BS225" s="43"/>
      <c r="BT225" s="43"/>
      <c r="BU225" s="43"/>
      <c r="BV225" s="43"/>
      <c r="BW225" s="43"/>
      <c r="BX225" s="43"/>
      <c r="BY225" s="43"/>
      <c r="BZ225" s="43"/>
      <c r="CA225" s="43"/>
      <c r="CB225" s="43"/>
      <c r="CC225" s="43"/>
      <c r="CD225" s="43"/>
      <c r="CE225" s="43"/>
      <c r="CF225" s="43"/>
      <c r="CG225" s="43"/>
      <c r="CH225" s="43"/>
      <c r="CI225" s="43"/>
      <c r="CJ225" s="44"/>
    </row>
    <row r="226" spans="2:88" s="15" customFormat="1" ht="12.75">
      <c r="B226" s="41"/>
      <c r="I226" s="39"/>
      <c r="J226" s="39"/>
      <c r="AQ226" s="42"/>
      <c r="AU226" s="38"/>
      <c r="AV226" s="39"/>
      <c r="AW226" s="39"/>
      <c r="AX226" s="39"/>
      <c r="AY226" s="39"/>
      <c r="AZ226" s="39"/>
      <c r="BA226" s="39"/>
      <c r="BB226" s="39"/>
      <c r="BC226" s="39"/>
      <c r="BD226" s="39"/>
      <c r="BE226" s="39"/>
      <c r="BF226" s="39"/>
      <c r="BG226" s="39"/>
      <c r="BH226" s="39"/>
      <c r="BI226" s="39"/>
      <c r="BJ226" s="39"/>
      <c r="BK226" s="39"/>
      <c r="BL226" s="39"/>
      <c r="BM226" s="39"/>
      <c r="BN226" s="39"/>
      <c r="BO226" s="39"/>
      <c r="BP226" s="39"/>
      <c r="BQ226" s="39"/>
      <c r="BR226" s="39"/>
      <c r="BS226" s="39"/>
      <c r="BT226" s="39"/>
      <c r="BU226" s="39"/>
      <c r="BV226" s="39"/>
      <c r="BW226" s="39"/>
      <c r="BX226" s="39"/>
      <c r="BY226" s="39"/>
      <c r="BZ226" s="39"/>
      <c r="CA226" s="39"/>
      <c r="CB226" s="39"/>
      <c r="CC226" s="39"/>
      <c r="CD226" s="39"/>
      <c r="CE226" s="39"/>
      <c r="CF226" s="39"/>
      <c r="CG226" s="39"/>
      <c r="CH226" s="39"/>
      <c r="CI226" s="39"/>
      <c r="CJ226" s="40"/>
    </row>
    <row r="227" spans="2:88" s="15" customFormat="1" ht="13.5" thickBot="1">
      <c r="B227" s="41"/>
      <c r="D227" s="31"/>
      <c r="E227" s="31"/>
      <c r="F227" s="31"/>
      <c r="G227" s="31"/>
      <c r="T227" s="15" t="s">
        <v>1</v>
      </c>
      <c r="Y227" s="15" t="s">
        <v>5</v>
      </c>
      <c r="AD227" s="15" t="s">
        <v>6</v>
      </c>
      <c r="AI227" s="15" t="s">
        <v>7</v>
      </c>
      <c r="AN227" s="15" t="s">
        <v>8</v>
      </c>
      <c r="AQ227" s="42"/>
      <c r="AU227" s="41"/>
      <c r="AW227" s="31"/>
      <c r="AX227" s="31"/>
      <c r="AY227" s="31"/>
      <c r="AZ227" s="31"/>
      <c r="BM227" s="15" t="s">
        <v>1</v>
      </c>
      <c r="BR227" s="15" t="s">
        <v>15</v>
      </c>
      <c r="BW227" s="15" t="s">
        <v>16</v>
      </c>
      <c r="CB227" s="15" t="s">
        <v>17</v>
      </c>
      <c r="CG227" s="15" t="s">
        <v>18</v>
      </c>
      <c r="CJ227" s="42"/>
    </row>
    <row r="228" spans="2:88" s="15" customFormat="1" ht="13.5" thickBot="1">
      <c r="B228" s="41"/>
      <c r="C228" s="26" t="s">
        <v>0</v>
      </c>
      <c r="D228" s="6" t="s">
        <v>9</v>
      </c>
      <c r="E228" s="7" t="s">
        <v>9</v>
      </c>
      <c r="F228" s="7" t="s">
        <v>9</v>
      </c>
      <c r="G228" s="8" t="s">
        <v>10</v>
      </c>
      <c r="AQ228" s="42"/>
      <c r="AU228" s="41"/>
      <c r="AV228" s="26" t="s">
        <v>0</v>
      </c>
      <c r="AW228" s="6" t="s">
        <v>9</v>
      </c>
      <c r="AX228" s="7" t="s">
        <v>9</v>
      </c>
      <c r="AY228" s="7" t="s">
        <v>9</v>
      </c>
      <c r="AZ228" s="8" t="s">
        <v>9</v>
      </c>
      <c r="CJ228" s="42"/>
    </row>
    <row r="229" spans="2:88" s="15" customFormat="1" ht="13.5" thickBot="1">
      <c r="B229" s="41"/>
      <c r="D229" s="23">
        <v>1</v>
      </c>
      <c r="E229" s="24">
        <v>2</v>
      </c>
      <c r="F229" s="24">
        <v>3</v>
      </c>
      <c r="G229" s="25">
        <v>4</v>
      </c>
      <c r="I229" s="26" t="s">
        <v>3</v>
      </c>
      <c r="J229" s="70" t="s">
        <v>4</v>
      </c>
      <c r="L229" s="67">
        <v>1</v>
      </c>
      <c r="M229" s="68">
        <v>2</v>
      </c>
      <c r="N229" s="68">
        <v>3</v>
      </c>
      <c r="O229" s="69">
        <v>4</v>
      </c>
      <c r="Q229" s="23" t="s">
        <v>12</v>
      </c>
      <c r="R229" s="25" t="s">
        <v>2</v>
      </c>
      <c r="AQ229" s="42"/>
      <c r="AU229" s="41"/>
      <c r="AW229" s="23">
        <v>1</v>
      </c>
      <c r="AX229" s="24">
        <v>2</v>
      </c>
      <c r="AY229" s="24">
        <v>3</v>
      </c>
      <c r="AZ229" s="25">
        <v>4</v>
      </c>
      <c r="BB229" s="32" t="s">
        <v>3</v>
      </c>
      <c r="BC229" s="33" t="s">
        <v>4</v>
      </c>
      <c r="BE229" s="23">
        <v>1</v>
      </c>
      <c r="BF229" s="24">
        <v>2</v>
      </c>
      <c r="BG229" s="24">
        <v>3</v>
      </c>
      <c r="BH229" s="25">
        <v>4</v>
      </c>
      <c r="BJ229" s="23" t="s">
        <v>12</v>
      </c>
      <c r="BK229" s="25" t="s">
        <v>2</v>
      </c>
      <c r="CJ229" s="42"/>
    </row>
    <row r="230" spans="2:88" s="15" customFormat="1" ht="13.5" thickBot="1">
      <c r="B230" s="41"/>
      <c r="C230" s="28"/>
      <c r="D230" s="18">
        <f t="shared" si="662"/>
      </c>
      <c r="E230" s="2">
        <f aca="true" t="shared" si="773" ref="E230:E239">MID(C230,2,1)</f>
      </c>
      <c r="F230" s="2">
        <f aca="true" t="shared" si="774" ref="F230:F239">MID(C230,3,1)</f>
      </c>
      <c r="G230" s="12">
        <f aca="true" t="shared" si="775" ref="G230:G239">MID(C230,4,1)</f>
      </c>
      <c r="I230" s="19" t="str">
        <f aca="true" t="shared" si="776" ref="I230:I239">IF(LEN(C230)=4,SUM(S230:V230),"0")</f>
        <v>0</v>
      </c>
      <c r="J230" s="71" t="str">
        <f aca="true" t="shared" si="777" ref="J230:J239">IF(LEN(C230)=4,SUM(X230:AP230),"0")</f>
        <v>0</v>
      </c>
      <c r="K230" s="15">
        <f aca="true" t="shared" si="778" ref="K230:K239">IF(I230=4,"x","")</f>
      </c>
      <c r="L230" s="3">
        <f>IF(AND(LEN($C230)=4,$I230&gt;=L$229),"X",IF(AND(LEN($C230)=4,$J230&gt;=L$229-$I230),0,""))</f>
      </c>
      <c r="M230" s="34">
        <f>IF(AND(LEN($C230)=4,$I230&gt;=M$229),"X",IF(AND(LEN($C230)=4,$J230&gt;=M$229-$I230),0,""))</f>
      </c>
      <c r="N230" s="34">
        <f>IF(AND(LEN($C230)=4,$I230&gt;=N$229),"X",IF(AND(LEN($C230)=4,$J230&gt;=N$229-$I230),0,""))</f>
      </c>
      <c r="O230" s="34">
        <f>IF(AND(LEN($C230)=4,$I230&gt;=O$229),"X",IF(AND(LEN($C230)=4,$J230&gt;=O$229-$I230),0,""))</f>
      </c>
      <c r="Q230" s="37">
        <f>Q214+1</f>
        <v>15</v>
      </c>
      <c r="R230" s="46" t="str">
        <f>IF(ISNA(VLOOKUP(4,I230:K239,3,FALSE)),IF(COUNTA(C230:C239)=10,"Perdeu","A Adivinhar"),IF((VLOOKUP(4,I230:K239,3,FALSE)="x"),"Ganhou"))</f>
        <v>A Adivinhar</v>
      </c>
      <c r="S230" s="15">
        <f aca="true" t="shared" si="779" ref="S230:S239">IF(D$228=D230,1,0)</f>
        <v>0</v>
      </c>
      <c r="T230" s="15">
        <f aca="true" t="shared" si="780" ref="T230:T239">IF(E$228=E230,1,0)</f>
        <v>0</v>
      </c>
      <c r="U230" s="15">
        <f aca="true" t="shared" si="781" ref="U230:U239">IF(F$228=F230,1,0)</f>
        <v>0</v>
      </c>
      <c r="V230" s="15">
        <f aca="true" t="shared" si="782" ref="V230:V239">IF(G$228=G230,1,0)</f>
        <v>0</v>
      </c>
      <c r="X230" s="15">
        <f aca="true" t="shared" si="783" ref="X230:X239">IF($S230=0,IF($D230=D$228,1,0),0)</f>
        <v>0</v>
      </c>
      <c r="Y230" s="15">
        <f aca="true" t="shared" si="784" ref="Y230:Y239">IF(AND($S230=0,T230=0),IF($D230=E$228,IF(SUM($X230)=0,1,0),0),0)</f>
        <v>0</v>
      </c>
      <c r="Z230" s="15">
        <f aca="true" t="shared" si="785" ref="Z230:Z239">IF(AND($S230=0,U230=0),IF($D230=F$228,IF(SUM($X230:$Y230)=0,1,0),0),0)</f>
        <v>0</v>
      </c>
      <c r="AA230" s="15">
        <f aca="true" t="shared" si="786" ref="AA230:AA239">IF(AND($S230=0,V230=0),IF($D230=G$228,IF(SUM($X230:$Z230)=0,1,0),0),0)</f>
        <v>0</v>
      </c>
      <c r="AC230" s="15">
        <f aca="true" t="shared" si="787" ref="AC230:AC239">IF(AND($T230=0,S230=0),IF($E230=D$228,IF(X230=0,1,0),0),0)</f>
        <v>0</v>
      </c>
      <c r="AD230" s="15">
        <f aca="true" t="shared" si="788" ref="AD230:AD239">IF($T230=0,IF($E230=E$228,IF(Y230=0,IF(SUM(AC230)=0,1,0),0),0),0)</f>
        <v>0</v>
      </c>
      <c r="AE230" s="15">
        <f aca="true" t="shared" si="789" ref="AE230:AE239">IF(AND($T230=0,U230=0),IF($E230=F$228,IF(AND(Z230=0,SUM(AC230:AD230)=0),1,0),0),0)</f>
        <v>0</v>
      </c>
      <c r="AF230" s="15">
        <f aca="true" t="shared" si="790" ref="AF230:AF239">IF(AND($T230=0,U230=0),IF($E230=G$228,IF(AND(AA230=0,SUM(AC230:AE230)=0),1,0),0),0)</f>
        <v>0</v>
      </c>
      <c r="AH230" s="15">
        <f aca="true" t="shared" si="791" ref="AH230:AH239">IF(AND($U230=0,S230=0),IF($F230=D$228,IF(AND(X230=0,AC230=0),1,0),0),0)</f>
        <v>0</v>
      </c>
      <c r="AI230" s="15">
        <f aca="true" t="shared" si="792" ref="AI230:AI239">IF(AND($U230=0,T230=0),IF($F230=E$228,IF(AND(AND(Y230=0,AD230=0),SUM(AH230)=0),1,0),0),0)</f>
        <v>0</v>
      </c>
      <c r="AJ230" s="15">
        <f aca="true" t="shared" si="793" ref="AJ230:AJ239">IF($U230=0,IF($F230=F$228,IF(AND(AND(Z230=0,AE230=0),SUM(AH230:AI230)=0),1,0),0),0)</f>
        <v>0</v>
      </c>
      <c r="AK230" s="15">
        <f aca="true" t="shared" si="794" ref="AK230:AK239">IF(AND($U230=0,V230=0),IF($F230=G$228,IF(AND(AND(AA230=0,AF230=0),SUM(AH230:AJ230)=0),1,0),0),0)</f>
        <v>0</v>
      </c>
      <c r="AM230" s="15">
        <f aca="true" t="shared" si="795" ref="AM230:AM239">IF(AND($V230=0,S230=0),IF($G230=D$228,IF(AND(AND(X230=0,AC230=0),AH230=0),1,0),0),0)</f>
        <v>0</v>
      </c>
      <c r="AN230" s="15">
        <f aca="true" t="shared" si="796" ref="AN230:AN239">IF(AND($V230=0,T230=0),IF($G230=E$228,IF(AND(AND(AND(Y230=0,AD230=0),AI230=0),SUM(AM230)=0),1,0),0),0)</f>
        <v>0</v>
      </c>
      <c r="AO230" s="15">
        <f aca="true" t="shared" si="797" ref="AO230:AO239">IF(AND($V230=0,U230=0),IF($G230=F$228,IF(AND(AND(AND(Z230=0,AE230=0),AJ230=0),SUM(AM230:AN230)=0),1,0),0),0)</f>
        <v>0</v>
      </c>
      <c r="AP230" s="15">
        <f aca="true" t="shared" si="798" ref="AP230:AP239">IF($V230=0,IF($G230=G$228,IF(AND(AND(AND(AA230=0,AF230=0),AK230=0),SUM(AM230:AO230)=0),1,0),0),0)</f>
        <v>0</v>
      </c>
      <c r="AQ230" s="42"/>
      <c r="AU230" s="41"/>
      <c r="AV230" s="28"/>
      <c r="AW230" s="16">
        <f aca="true" t="shared" si="799" ref="AW230:AW239">MID(AV230,1,1)</f>
      </c>
      <c r="AX230" s="10">
        <f aca="true" t="shared" si="800" ref="AX230:AX239">MID(AV230,2,1)</f>
      </c>
      <c r="AY230" s="10">
        <f aca="true" t="shared" si="801" ref="AY230:AY239">MID(AV230,3,1)</f>
      </c>
      <c r="AZ230" s="11">
        <f aca="true" t="shared" si="802" ref="AZ230:AZ239">MID(AV230,4,1)</f>
      </c>
      <c r="BB230" s="3" t="str">
        <f aca="true" t="shared" si="803" ref="BB230:BB239">IF(LEN(AV230)&lt;4,"0",SUM(BL230:BO230))</f>
        <v>0</v>
      </c>
      <c r="BC230" s="34" t="str">
        <f aca="true" t="shared" si="804" ref="BC230:BC239">IF(LEN(AV230)&lt;4,"0",SUM(BQ230:CI230))</f>
        <v>0</v>
      </c>
      <c r="BD230" s="15">
        <f aca="true" t="shared" si="805" ref="BD230:BD239">IF(BB230=4,"x","")</f>
      </c>
      <c r="BE230" s="9">
        <f aca="true" t="shared" si="806" ref="BE230:BH239">IF(AND((LEN($AV230)),$BB230&gt;=BE$229),"X",IF(AND((LEN($AV230)),$BC230&gt;=BE$229-$BB230),0,""))</f>
      </c>
      <c r="BF230" s="9">
        <f t="shared" si="806"/>
      </c>
      <c r="BG230" s="9">
        <f t="shared" si="806"/>
      </c>
      <c r="BH230" s="3">
        <f t="shared" si="806"/>
      </c>
      <c r="BJ230" s="37">
        <f>BJ214+1</f>
        <v>15</v>
      </c>
      <c r="BK230" s="46" t="str">
        <f>IF(ISNA(VLOOKUP(4,BB230:BD239,3,FALSE)),IF(COUNTA(AV230:AV239)=10,"Perdeu","A Adivinhar"),IF((VLOOKUP(4,BB230:BD239,3,FALSE)="x"),"Ganhou"))</f>
        <v>A Adivinhar</v>
      </c>
      <c r="BL230" s="15">
        <f aca="true" t="shared" si="807" ref="BL230:BL239">IF(AW$228=AW230,1,0)</f>
        <v>0</v>
      </c>
      <c r="BM230" s="15">
        <f aca="true" t="shared" si="808" ref="BM230:BM239">IF(AX$228=AX230,1,0)</f>
        <v>0</v>
      </c>
      <c r="BN230" s="15">
        <f aca="true" t="shared" si="809" ref="BN230:BN239">IF(AY$228=AY230,1,0)</f>
        <v>0</v>
      </c>
      <c r="BO230" s="15">
        <f aca="true" t="shared" si="810" ref="BO230:BO239">IF(AZ$228=AZ230,1,0)</f>
        <v>0</v>
      </c>
      <c r="BQ230" s="15">
        <f aca="true" t="shared" si="811" ref="BQ230:BQ239">IF($BL230=0,0,0)</f>
        <v>0</v>
      </c>
      <c r="BR230" s="15">
        <f aca="true" t="shared" si="812" ref="BR230:BR239">IF(AND($BL230=0,BM230=0),IF($AW230=AX$228,IF(SUM($BQ230)=0,1,0),0),0)</f>
        <v>0</v>
      </c>
      <c r="BS230" s="15">
        <f aca="true" t="shared" si="813" ref="BS230:BS239">IF(AND($BL230=0,BN230=0),IF($AW230=AY$228,IF(SUM($BQ230:$BR230)=0,1,0),0),0)</f>
        <v>0</v>
      </c>
      <c r="BT230" s="15">
        <f aca="true" t="shared" si="814" ref="BT230:BT239">IF(AND($BL230=0,BO230=0),IF($AW230=AZ$228,IF(SUM($BQ230:$BS230)=0,1,0),0),0)</f>
        <v>0</v>
      </c>
      <c r="BV230" s="15">
        <f aca="true" t="shared" si="815" ref="BV230:BV239">IF(AND($BM230=0,BL230=0),IF($AX230=AW$228,IF(BQ230=0,1,0),0),0)</f>
        <v>0</v>
      </c>
      <c r="BW230" s="15">
        <f aca="true" t="shared" si="816" ref="BW230:BW239">IF($BM230=0,0,0)</f>
        <v>0</v>
      </c>
      <c r="BX230" s="15">
        <f aca="true" t="shared" si="817" ref="BX230:BX239">IF(AND($BM230=0,BN230=0),IF($AX230=AY$228,IF(AND(BS230=0,SUM(BV230:BW230)=0),1,0),0),0)</f>
        <v>0</v>
      </c>
      <c r="BY230" s="15">
        <f aca="true" t="shared" si="818" ref="BY230:BY239">IF(AND($BM230=0,BN230=0),IF($AX230=AZ$228,IF(AND(BT230=0,SUM(BV230:BX230)=0),1,0),0),0)</f>
        <v>0</v>
      </c>
      <c r="CA230" s="15">
        <f aca="true" t="shared" si="819" ref="CA230:CA239">IF(AND($BN230=0,BL230=0),IF($AY230=AW$228,IF(AND(BQ230=0,BV230=0),1,0),0),0)</f>
        <v>0</v>
      </c>
      <c r="CB230" s="15">
        <f aca="true" t="shared" si="820" ref="CB230:CB239">IF(AND($BN230=0,BM230=0),IF($AY230=AX$228,IF(AND(AND(BR230=0,BW230=0),SUM(CA230)=0),1,0),0),0)</f>
        <v>0</v>
      </c>
      <c r="CC230" s="15">
        <f aca="true" t="shared" si="821" ref="CC230:CC239">IF($BN230=0,0,0)</f>
        <v>0</v>
      </c>
      <c r="CD230" s="15">
        <f aca="true" t="shared" si="822" ref="CD230:CD239">IF(AND($BN230=0,BO230=0),IF($AY230=AZ$228,IF(AND(AND(BT230=0,BY230=0),SUM(CA230:CC230)=0),1,0),0),0)</f>
        <v>0</v>
      </c>
      <c r="CF230" s="15">
        <f aca="true" t="shared" si="823" ref="CF230:CF239">IF(AND($BO230=0,BL230=0),IF($AZ230=AW$228,IF(AND(AND(BQ230=0,BV230=0),CA230=0),1,0),0),0)</f>
        <v>0</v>
      </c>
      <c r="CG230" s="15">
        <f aca="true" t="shared" si="824" ref="CG230:CG239">IF(AND($BO230=0,BM230=0),IF($AZ230=AX$228,IF(AND(AND(AND(BR230=0,BW230=0),CB230=0),SUM(CF230)=0),1,0),0),0)</f>
        <v>0</v>
      </c>
      <c r="CH230" s="15">
        <f aca="true" t="shared" si="825" ref="CH230:CH239">IF(AND($BO230=0,BN230=0),IF($AZ230=AY$228,IF(AND(AND(AND(BS230=0,BX230=0),CC230=0),SUM(CF230:CG230)=0),1,0),0),0)</f>
        <v>0</v>
      </c>
      <c r="CI230" s="15">
        <f aca="true" t="shared" si="826" ref="CI230:CI239">IF($BO230=0,0,0)</f>
        <v>0</v>
      </c>
      <c r="CJ230" s="42"/>
    </row>
    <row r="231" spans="2:88" s="15" customFormat="1" ht="13.5" thickBot="1">
      <c r="B231" s="41"/>
      <c r="C231" s="29"/>
      <c r="D231" s="18">
        <f t="shared" si="662"/>
      </c>
      <c r="E231" s="2">
        <f t="shared" si="773"/>
      </c>
      <c r="F231" s="2">
        <f t="shared" si="774"/>
      </c>
      <c r="G231" s="12">
        <f t="shared" si="775"/>
      </c>
      <c r="I231" s="4" t="str">
        <f t="shared" si="776"/>
        <v>0</v>
      </c>
      <c r="J231" s="35" t="str">
        <f t="shared" si="777"/>
        <v>0</v>
      </c>
      <c r="K231" s="15">
        <f t="shared" si="778"/>
      </c>
      <c r="L231" s="4">
        <f aca="true" t="shared" si="827" ref="L231:O239">IF(AND(LEN($C231)=4,$I231&gt;=L$229),"X",IF(AND(LEN($C231)=4,$J231&gt;=L$229-$I231),0,""))</f>
      </c>
      <c r="M231" s="35">
        <f t="shared" si="827"/>
      </c>
      <c r="N231" s="35">
        <f t="shared" si="827"/>
      </c>
      <c r="O231" s="35">
        <f t="shared" si="827"/>
      </c>
      <c r="R231" s="26" t="s">
        <v>21</v>
      </c>
      <c r="S231" s="15">
        <f t="shared" si="779"/>
        <v>0</v>
      </c>
      <c r="T231" s="15">
        <f t="shared" si="780"/>
        <v>0</v>
      </c>
      <c r="U231" s="15">
        <f t="shared" si="781"/>
        <v>0</v>
      </c>
      <c r="V231" s="15">
        <f t="shared" si="782"/>
        <v>0</v>
      </c>
      <c r="X231" s="15">
        <f t="shared" si="783"/>
        <v>0</v>
      </c>
      <c r="Y231" s="15">
        <f t="shared" si="784"/>
        <v>0</v>
      </c>
      <c r="Z231" s="15">
        <f t="shared" si="785"/>
        <v>0</v>
      </c>
      <c r="AA231" s="15">
        <f t="shared" si="786"/>
        <v>0</v>
      </c>
      <c r="AC231" s="15">
        <f t="shared" si="787"/>
        <v>0</v>
      </c>
      <c r="AD231" s="15">
        <f t="shared" si="788"/>
        <v>0</v>
      </c>
      <c r="AE231" s="15">
        <f t="shared" si="789"/>
        <v>0</v>
      </c>
      <c r="AF231" s="15">
        <f t="shared" si="790"/>
        <v>0</v>
      </c>
      <c r="AH231" s="15">
        <f t="shared" si="791"/>
        <v>0</v>
      </c>
      <c r="AI231" s="15">
        <f t="shared" si="792"/>
        <v>0</v>
      </c>
      <c r="AJ231" s="15">
        <f t="shared" si="793"/>
        <v>0</v>
      </c>
      <c r="AK231" s="15">
        <f t="shared" si="794"/>
        <v>0</v>
      </c>
      <c r="AM231" s="15">
        <f t="shared" si="795"/>
        <v>0</v>
      </c>
      <c r="AN231" s="15">
        <f t="shared" si="796"/>
        <v>0</v>
      </c>
      <c r="AO231" s="15">
        <f t="shared" si="797"/>
        <v>0</v>
      </c>
      <c r="AP231" s="15">
        <f t="shared" si="798"/>
        <v>0</v>
      </c>
      <c r="AQ231" s="42"/>
      <c r="AU231" s="41"/>
      <c r="AV231" s="29"/>
      <c r="AW231" s="18">
        <f t="shared" si="799"/>
      </c>
      <c r="AX231" s="2">
        <f t="shared" si="800"/>
      </c>
      <c r="AY231" s="2">
        <f t="shared" si="801"/>
      </c>
      <c r="AZ231" s="12">
        <f t="shared" si="802"/>
      </c>
      <c r="BB231" s="4" t="str">
        <f t="shared" si="803"/>
        <v>0</v>
      </c>
      <c r="BC231" s="35" t="str">
        <f t="shared" si="804"/>
        <v>0</v>
      </c>
      <c r="BD231" s="15">
        <f t="shared" si="805"/>
      </c>
      <c r="BE231" s="17">
        <f t="shared" si="806"/>
      </c>
      <c r="BF231" s="17">
        <f t="shared" si="806"/>
      </c>
      <c r="BG231" s="17">
        <f t="shared" si="806"/>
      </c>
      <c r="BH231" s="19">
        <f t="shared" si="806"/>
      </c>
      <c r="BK231" s="26" t="s">
        <v>21</v>
      </c>
      <c r="BL231" s="15">
        <f t="shared" si="807"/>
        <v>0</v>
      </c>
      <c r="BM231" s="15">
        <f t="shared" si="808"/>
        <v>0</v>
      </c>
      <c r="BN231" s="15">
        <f t="shared" si="809"/>
        <v>0</v>
      </c>
      <c r="BO231" s="15">
        <f t="shared" si="810"/>
        <v>0</v>
      </c>
      <c r="BQ231" s="15">
        <f t="shared" si="811"/>
        <v>0</v>
      </c>
      <c r="BR231" s="15">
        <f t="shared" si="812"/>
        <v>0</v>
      </c>
      <c r="BS231" s="15">
        <f t="shared" si="813"/>
        <v>0</v>
      </c>
      <c r="BT231" s="15">
        <f t="shared" si="814"/>
        <v>0</v>
      </c>
      <c r="BV231" s="15">
        <f t="shared" si="815"/>
        <v>0</v>
      </c>
      <c r="BW231" s="15">
        <f t="shared" si="816"/>
        <v>0</v>
      </c>
      <c r="BX231" s="15">
        <f t="shared" si="817"/>
        <v>0</v>
      </c>
      <c r="BY231" s="15">
        <f t="shared" si="818"/>
        <v>0</v>
      </c>
      <c r="CA231" s="15">
        <f t="shared" si="819"/>
        <v>0</v>
      </c>
      <c r="CB231" s="15">
        <f t="shared" si="820"/>
        <v>0</v>
      </c>
      <c r="CC231" s="15">
        <f t="shared" si="821"/>
        <v>0</v>
      </c>
      <c r="CD231" s="15">
        <f t="shared" si="822"/>
        <v>0</v>
      </c>
      <c r="CF231" s="15">
        <f t="shared" si="823"/>
        <v>0</v>
      </c>
      <c r="CG231" s="15">
        <f t="shared" si="824"/>
        <v>0</v>
      </c>
      <c r="CH231" s="15">
        <f t="shared" si="825"/>
        <v>0</v>
      </c>
      <c r="CI231" s="15">
        <f t="shared" si="826"/>
        <v>0</v>
      </c>
      <c r="CJ231" s="42"/>
    </row>
    <row r="232" spans="2:88" s="15" customFormat="1" ht="13.5" thickBot="1">
      <c r="B232" s="41"/>
      <c r="C232" s="29"/>
      <c r="D232" s="18">
        <f t="shared" si="662"/>
      </c>
      <c r="E232" s="2">
        <f t="shared" si="773"/>
      </c>
      <c r="F232" s="2">
        <f t="shared" si="774"/>
      </c>
      <c r="G232" s="12">
        <f t="shared" si="775"/>
      </c>
      <c r="I232" s="4" t="str">
        <f t="shared" si="776"/>
        <v>0</v>
      </c>
      <c r="J232" s="35" t="str">
        <f t="shared" si="777"/>
        <v>0</v>
      </c>
      <c r="K232" s="15">
        <f t="shared" si="778"/>
      </c>
      <c r="L232" s="4">
        <f t="shared" si="827"/>
      </c>
      <c r="M232" s="35">
        <f t="shared" si="827"/>
      </c>
      <c r="N232" s="35">
        <f t="shared" si="827"/>
      </c>
      <c r="O232" s="35">
        <f t="shared" si="827"/>
      </c>
      <c r="R232" s="22" t="str">
        <f>'Tabuleiros de Jogo'!AS$6</f>
        <v>Alex</v>
      </c>
      <c r="S232" s="15">
        <f t="shared" si="779"/>
        <v>0</v>
      </c>
      <c r="T232" s="15">
        <f t="shared" si="780"/>
        <v>0</v>
      </c>
      <c r="U232" s="15">
        <f t="shared" si="781"/>
        <v>0</v>
      </c>
      <c r="V232" s="15">
        <f t="shared" si="782"/>
        <v>0</v>
      </c>
      <c r="X232" s="15">
        <f t="shared" si="783"/>
        <v>0</v>
      </c>
      <c r="Y232" s="15">
        <f t="shared" si="784"/>
        <v>0</v>
      </c>
      <c r="Z232" s="15">
        <f t="shared" si="785"/>
        <v>0</v>
      </c>
      <c r="AA232" s="15">
        <f t="shared" si="786"/>
        <v>0</v>
      </c>
      <c r="AC232" s="15">
        <f t="shared" si="787"/>
        <v>0</v>
      </c>
      <c r="AD232" s="15">
        <f t="shared" si="788"/>
        <v>0</v>
      </c>
      <c r="AE232" s="15">
        <f t="shared" si="789"/>
        <v>0</v>
      </c>
      <c r="AF232" s="15">
        <f t="shared" si="790"/>
        <v>0</v>
      </c>
      <c r="AH232" s="15">
        <f t="shared" si="791"/>
        <v>0</v>
      </c>
      <c r="AI232" s="15">
        <f t="shared" si="792"/>
        <v>0</v>
      </c>
      <c r="AJ232" s="15">
        <f t="shared" si="793"/>
        <v>0</v>
      </c>
      <c r="AK232" s="15">
        <f t="shared" si="794"/>
        <v>0</v>
      </c>
      <c r="AM232" s="15">
        <f t="shared" si="795"/>
        <v>0</v>
      </c>
      <c r="AN232" s="15">
        <f t="shared" si="796"/>
        <v>0</v>
      </c>
      <c r="AO232" s="15">
        <f t="shared" si="797"/>
        <v>0</v>
      </c>
      <c r="AP232" s="15">
        <f t="shared" si="798"/>
        <v>0</v>
      </c>
      <c r="AQ232" s="42"/>
      <c r="AU232" s="41"/>
      <c r="AV232" s="29"/>
      <c r="AW232" s="18">
        <f t="shared" si="799"/>
      </c>
      <c r="AX232" s="2">
        <f t="shared" si="800"/>
      </c>
      <c r="AY232" s="2">
        <f t="shared" si="801"/>
      </c>
      <c r="AZ232" s="12">
        <f t="shared" si="802"/>
      </c>
      <c r="BB232" s="4" t="str">
        <f t="shared" si="803"/>
        <v>0</v>
      </c>
      <c r="BC232" s="35" t="str">
        <f t="shared" si="804"/>
        <v>0</v>
      </c>
      <c r="BD232" s="15">
        <f t="shared" si="805"/>
      </c>
      <c r="BE232" s="17">
        <f t="shared" si="806"/>
      </c>
      <c r="BF232" s="17">
        <f t="shared" si="806"/>
      </c>
      <c r="BG232" s="17">
        <f t="shared" si="806"/>
      </c>
      <c r="BH232" s="19">
        <f t="shared" si="806"/>
      </c>
      <c r="BK232" s="51" t="str">
        <f>'Tabuleiros de Jogo'!AS$8</f>
        <v>Filipe</v>
      </c>
      <c r="BL232" s="15">
        <f t="shared" si="807"/>
        <v>0</v>
      </c>
      <c r="BM232" s="15">
        <f t="shared" si="808"/>
        <v>0</v>
      </c>
      <c r="BN232" s="15">
        <f t="shared" si="809"/>
        <v>0</v>
      </c>
      <c r="BO232" s="15">
        <f t="shared" si="810"/>
        <v>0</v>
      </c>
      <c r="BQ232" s="15">
        <f t="shared" si="811"/>
        <v>0</v>
      </c>
      <c r="BR232" s="15">
        <f t="shared" si="812"/>
        <v>0</v>
      </c>
      <c r="BS232" s="15">
        <f t="shared" si="813"/>
        <v>0</v>
      </c>
      <c r="BT232" s="15">
        <f t="shared" si="814"/>
        <v>0</v>
      </c>
      <c r="BV232" s="15">
        <f t="shared" si="815"/>
        <v>0</v>
      </c>
      <c r="BW232" s="15">
        <f t="shared" si="816"/>
        <v>0</v>
      </c>
      <c r="BX232" s="15">
        <f t="shared" si="817"/>
        <v>0</v>
      </c>
      <c r="BY232" s="15">
        <f t="shared" si="818"/>
        <v>0</v>
      </c>
      <c r="CA232" s="15">
        <f t="shared" si="819"/>
        <v>0</v>
      </c>
      <c r="CB232" s="15">
        <f t="shared" si="820"/>
        <v>0</v>
      </c>
      <c r="CC232" s="15">
        <f t="shared" si="821"/>
        <v>0</v>
      </c>
      <c r="CD232" s="15">
        <f t="shared" si="822"/>
        <v>0</v>
      </c>
      <c r="CF232" s="15">
        <f t="shared" si="823"/>
        <v>0</v>
      </c>
      <c r="CG232" s="15">
        <f t="shared" si="824"/>
        <v>0</v>
      </c>
      <c r="CH232" s="15">
        <f t="shared" si="825"/>
        <v>0</v>
      </c>
      <c r="CI232" s="15">
        <f t="shared" si="826"/>
        <v>0</v>
      </c>
      <c r="CJ232" s="42"/>
    </row>
    <row r="233" spans="2:88" s="15" customFormat="1" ht="12.75">
      <c r="B233" s="41"/>
      <c r="C233" s="29"/>
      <c r="D233" s="18">
        <f t="shared" si="662"/>
      </c>
      <c r="E233" s="2">
        <f t="shared" si="773"/>
      </c>
      <c r="F233" s="2">
        <f t="shared" si="774"/>
      </c>
      <c r="G233" s="12">
        <f t="shared" si="775"/>
      </c>
      <c r="I233" s="4" t="str">
        <f t="shared" si="776"/>
        <v>0</v>
      </c>
      <c r="J233" s="35" t="str">
        <f t="shared" si="777"/>
        <v>0</v>
      </c>
      <c r="K233" s="15">
        <f t="shared" si="778"/>
      </c>
      <c r="L233" s="4">
        <f t="shared" si="827"/>
      </c>
      <c r="M233" s="35">
        <f t="shared" si="827"/>
      </c>
      <c r="N233" s="35">
        <f t="shared" si="827"/>
      </c>
      <c r="O233" s="35">
        <f t="shared" si="827"/>
      </c>
      <c r="S233" s="15">
        <f t="shared" si="779"/>
        <v>0</v>
      </c>
      <c r="T233" s="15">
        <f t="shared" si="780"/>
        <v>0</v>
      </c>
      <c r="U233" s="15">
        <f t="shared" si="781"/>
        <v>0</v>
      </c>
      <c r="V233" s="15">
        <f t="shared" si="782"/>
        <v>0</v>
      </c>
      <c r="X233" s="15">
        <f t="shared" si="783"/>
        <v>0</v>
      </c>
      <c r="Y233" s="15">
        <f t="shared" si="784"/>
        <v>0</v>
      </c>
      <c r="Z233" s="15">
        <f t="shared" si="785"/>
        <v>0</v>
      </c>
      <c r="AA233" s="15">
        <f t="shared" si="786"/>
        <v>0</v>
      </c>
      <c r="AC233" s="15">
        <f t="shared" si="787"/>
        <v>0</v>
      </c>
      <c r="AD233" s="15">
        <f t="shared" si="788"/>
        <v>0</v>
      </c>
      <c r="AE233" s="15">
        <f t="shared" si="789"/>
        <v>0</v>
      </c>
      <c r="AF233" s="15">
        <f t="shared" si="790"/>
        <v>0</v>
      </c>
      <c r="AH233" s="15">
        <f t="shared" si="791"/>
        <v>0</v>
      </c>
      <c r="AI233" s="15">
        <f t="shared" si="792"/>
        <v>0</v>
      </c>
      <c r="AJ233" s="15">
        <f t="shared" si="793"/>
        <v>0</v>
      </c>
      <c r="AK233" s="15">
        <f t="shared" si="794"/>
        <v>0</v>
      </c>
      <c r="AM233" s="15">
        <f t="shared" si="795"/>
        <v>0</v>
      </c>
      <c r="AN233" s="15">
        <f t="shared" si="796"/>
        <v>0</v>
      </c>
      <c r="AO233" s="15">
        <f t="shared" si="797"/>
        <v>0</v>
      </c>
      <c r="AP233" s="15">
        <f t="shared" si="798"/>
        <v>0</v>
      </c>
      <c r="AQ233" s="42"/>
      <c r="AU233" s="41"/>
      <c r="AV233" s="29"/>
      <c r="AW233" s="18">
        <f t="shared" si="799"/>
      </c>
      <c r="AX233" s="2">
        <f t="shared" si="800"/>
      </c>
      <c r="AY233" s="2">
        <f t="shared" si="801"/>
      </c>
      <c r="AZ233" s="12">
        <f t="shared" si="802"/>
      </c>
      <c r="BB233" s="4" t="str">
        <f t="shared" si="803"/>
        <v>0</v>
      </c>
      <c r="BC233" s="35" t="str">
        <f t="shared" si="804"/>
        <v>0</v>
      </c>
      <c r="BD233" s="15">
        <f t="shared" si="805"/>
      </c>
      <c r="BE233" s="17">
        <f t="shared" si="806"/>
      </c>
      <c r="BF233" s="17">
        <f t="shared" si="806"/>
      </c>
      <c r="BG233" s="17">
        <f t="shared" si="806"/>
      </c>
      <c r="BH233" s="19">
        <f t="shared" si="806"/>
      </c>
      <c r="BL233" s="15">
        <f t="shared" si="807"/>
        <v>0</v>
      </c>
      <c r="BM233" s="15">
        <f t="shared" si="808"/>
        <v>0</v>
      </c>
      <c r="BN233" s="15">
        <f t="shared" si="809"/>
        <v>0</v>
      </c>
      <c r="BO233" s="15">
        <f t="shared" si="810"/>
        <v>0</v>
      </c>
      <c r="BQ233" s="15">
        <f t="shared" si="811"/>
        <v>0</v>
      </c>
      <c r="BR233" s="15">
        <f t="shared" si="812"/>
        <v>0</v>
      </c>
      <c r="BS233" s="15">
        <f t="shared" si="813"/>
        <v>0</v>
      </c>
      <c r="BT233" s="15">
        <f t="shared" si="814"/>
        <v>0</v>
      </c>
      <c r="BV233" s="15">
        <f t="shared" si="815"/>
        <v>0</v>
      </c>
      <c r="BW233" s="15">
        <f t="shared" si="816"/>
        <v>0</v>
      </c>
      <c r="BX233" s="15">
        <f t="shared" si="817"/>
        <v>0</v>
      </c>
      <c r="BY233" s="15">
        <f t="shared" si="818"/>
        <v>0</v>
      </c>
      <c r="CA233" s="15">
        <f t="shared" si="819"/>
        <v>0</v>
      </c>
      <c r="CB233" s="15">
        <f t="shared" si="820"/>
        <v>0</v>
      </c>
      <c r="CC233" s="15">
        <f t="shared" si="821"/>
        <v>0</v>
      </c>
      <c r="CD233" s="15">
        <f t="shared" si="822"/>
        <v>0</v>
      </c>
      <c r="CF233" s="15">
        <f t="shared" si="823"/>
        <v>0</v>
      </c>
      <c r="CG233" s="15">
        <f t="shared" si="824"/>
        <v>0</v>
      </c>
      <c r="CH233" s="15">
        <f t="shared" si="825"/>
        <v>0</v>
      </c>
      <c r="CI233" s="15">
        <f t="shared" si="826"/>
        <v>0</v>
      </c>
      <c r="CJ233" s="42"/>
    </row>
    <row r="234" spans="2:88" s="15" customFormat="1" ht="12.75">
      <c r="B234" s="41"/>
      <c r="C234" s="29"/>
      <c r="D234" s="18">
        <f t="shared" si="662"/>
      </c>
      <c r="E234" s="2">
        <f t="shared" si="773"/>
      </c>
      <c r="F234" s="2">
        <f t="shared" si="774"/>
      </c>
      <c r="G234" s="12">
        <f t="shared" si="775"/>
      </c>
      <c r="I234" s="4" t="str">
        <f t="shared" si="776"/>
        <v>0</v>
      </c>
      <c r="J234" s="35" t="str">
        <f t="shared" si="777"/>
        <v>0</v>
      </c>
      <c r="K234" s="15">
        <f t="shared" si="778"/>
      </c>
      <c r="L234" s="4">
        <f t="shared" si="827"/>
      </c>
      <c r="M234" s="35">
        <f t="shared" si="827"/>
      </c>
      <c r="N234" s="35">
        <f t="shared" si="827"/>
      </c>
      <c r="O234" s="35">
        <f t="shared" si="827"/>
      </c>
      <c r="S234" s="15">
        <f t="shared" si="779"/>
        <v>0</v>
      </c>
      <c r="T234" s="15">
        <f t="shared" si="780"/>
        <v>0</v>
      </c>
      <c r="U234" s="15">
        <f t="shared" si="781"/>
        <v>0</v>
      </c>
      <c r="V234" s="15">
        <f t="shared" si="782"/>
        <v>0</v>
      </c>
      <c r="X234" s="15">
        <f t="shared" si="783"/>
        <v>0</v>
      </c>
      <c r="Y234" s="15">
        <f t="shared" si="784"/>
        <v>0</v>
      </c>
      <c r="Z234" s="15">
        <f t="shared" si="785"/>
        <v>0</v>
      </c>
      <c r="AA234" s="15">
        <f t="shared" si="786"/>
        <v>0</v>
      </c>
      <c r="AC234" s="15">
        <f t="shared" si="787"/>
        <v>0</v>
      </c>
      <c r="AD234" s="15">
        <f t="shared" si="788"/>
        <v>0</v>
      </c>
      <c r="AE234" s="15">
        <f t="shared" si="789"/>
        <v>0</v>
      </c>
      <c r="AF234" s="15">
        <f t="shared" si="790"/>
        <v>0</v>
      </c>
      <c r="AH234" s="15">
        <f t="shared" si="791"/>
        <v>0</v>
      </c>
      <c r="AI234" s="15">
        <f t="shared" si="792"/>
        <v>0</v>
      </c>
      <c r="AJ234" s="15">
        <f t="shared" si="793"/>
        <v>0</v>
      </c>
      <c r="AK234" s="15">
        <f t="shared" si="794"/>
        <v>0</v>
      </c>
      <c r="AM234" s="15">
        <f t="shared" si="795"/>
        <v>0</v>
      </c>
      <c r="AN234" s="15">
        <f t="shared" si="796"/>
        <v>0</v>
      </c>
      <c r="AO234" s="15">
        <f t="shared" si="797"/>
        <v>0</v>
      </c>
      <c r="AP234" s="15">
        <f t="shared" si="798"/>
        <v>0</v>
      </c>
      <c r="AQ234" s="42"/>
      <c r="AU234" s="41"/>
      <c r="AV234" s="29"/>
      <c r="AW234" s="18">
        <f t="shared" si="799"/>
      </c>
      <c r="AX234" s="2">
        <f t="shared" si="800"/>
      </c>
      <c r="AY234" s="2">
        <f t="shared" si="801"/>
      </c>
      <c r="AZ234" s="12">
        <f t="shared" si="802"/>
      </c>
      <c r="BB234" s="4" t="str">
        <f t="shared" si="803"/>
        <v>0</v>
      </c>
      <c r="BC234" s="35" t="str">
        <f t="shared" si="804"/>
        <v>0</v>
      </c>
      <c r="BD234" s="15">
        <f t="shared" si="805"/>
      </c>
      <c r="BE234" s="17">
        <f t="shared" si="806"/>
      </c>
      <c r="BF234" s="17">
        <f t="shared" si="806"/>
      </c>
      <c r="BG234" s="17">
        <f t="shared" si="806"/>
      </c>
      <c r="BH234" s="19">
        <f t="shared" si="806"/>
      </c>
      <c r="BL234" s="15">
        <f t="shared" si="807"/>
        <v>0</v>
      </c>
      <c r="BM234" s="15">
        <f t="shared" si="808"/>
        <v>0</v>
      </c>
      <c r="BN234" s="15">
        <f t="shared" si="809"/>
        <v>0</v>
      </c>
      <c r="BO234" s="15">
        <f t="shared" si="810"/>
        <v>0</v>
      </c>
      <c r="BQ234" s="15">
        <f t="shared" si="811"/>
        <v>0</v>
      </c>
      <c r="BR234" s="15">
        <f t="shared" si="812"/>
        <v>0</v>
      </c>
      <c r="BS234" s="15">
        <f t="shared" si="813"/>
        <v>0</v>
      </c>
      <c r="BT234" s="15">
        <f t="shared" si="814"/>
        <v>0</v>
      </c>
      <c r="BV234" s="15">
        <f t="shared" si="815"/>
        <v>0</v>
      </c>
      <c r="BW234" s="15">
        <f t="shared" si="816"/>
        <v>0</v>
      </c>
      <c r="BX234" s="15">
        <f t="shared" si="817"/>
        <v>0</v>
      </c>
      <c r="BY234" s="15">
        <f t="shared" si="818"/>
        <v>0</v>
      </c>
      <c r="CA234" s="15">
        <f t="shared" si="819"/>
        <v>0</v>
      </c>
      <c r="CB234" s="15">
        <f t="shared" si="820"/>
        <v>0</v>
      </c>
      <c r="CC234" s="15">
        <f t="shared" si="821"/>
        <v>0</v>
      </c>
      <c r="CD234" s="15">
        <f t="shared" si="822"/>
        <v>0</v>
      </c>
      <c r="CF234" s="15">
        <f t="shared" si="823"/>
        <v>0</v>
      </c>
      <c r="CG234" s="15">
        <f t="shared" si="824"/>
        <v>0</v>
      </c>
      <c r="CH234" s="15">
        <f t="shared" si="825"/>
        <v>0</v>
      </c>
      <c r="CI234" s="15">
        <f t="shared" si="826"/>
        <v>0</v>
      </c>
      <c r="CJ234" s="42"/>
    </row>
    <row r="235" spans="2:88" s="15" customFormat="1" ht="12.75">
      <c r="B235" s="41"/>
      <c r="C235" s="29"/>
      <c r="D235" s="18">
        <f t="shared" si="662"/>
      </c>
      <c r="E235" s="2">
        <f t="shared" si="773"/>
      </c>
      <c r="F235" s="2">
        <f t="shared" si="774"/>
      </c>
      <c r="G235" s="12">
        <f t="shared" si="775"/>
      </c>
      <c r="I235" s="4" t="str">
        <f t="shared" si="776"/>
        <v>0</v>
      </c>
      <c r="J235" s="35" t="str">
        <f t="shared" si="777"/>
        <v>0</v>
      </c>
      <c r="K235" s="15">
        <f t="shared" si="778"/>
      </c>
      <c r="L235" s="4">
        <f t="shared" si="827"/>
      </c>
      <c r="M235" s="35">
        <f t="shared" si="827"/>
      </c>
      <c r="N235" s="35">
        <f t="shared" si="827"/>
      </c>
      <c r="O235" s="35">
        <f t="shared" si="827"/>
      </c>
      <c r="S235" s="15">
        <f t="shared" si="779"/>
        <v>0</v>
      </c>
      <c r="T235" s="15">
        <f t="shared" si="780"/>
        <v>0</v>
      </c>
      <c r="U235" s="15">
        <f t="shared" si="781"/>
        <v>0</v>
      </c>
      <c r="V235" s="15">
        <f t="shared" si="782"/>
        <v>0</v>
      </c>
      <c r="X235" s="15">
        <f t="shared" si="783"/>
        <v>0</v>
      </c>
      <c r="Y235" s="15">
        <f t="shared" si="784"/>
        <v>0</v>
      </c>
      <c r="Z235" s="15">
        <f t="shared" si="785"/>
        <v>0</v>
      </c>
      <c r="AA235" s="15">
        <f t="shared" si="786"/>
        <v>0</v>
      </c>
      <c r="AC235" s="15">
        <f t="shared" si="787"/>
        <v>0</v>
      </c>
      <c r="AD235" s="15">
        <f t="shared" si="788"/>
        <v>0</v>
      </c>
      <c r="AE235" s="15">
        <f t="shared" si="789"/>
        <v>0</v>
      </c>
      <c r="AF235" s="15">
        <f t="shared" si="790"/>
        <v>0</v>
      </c>
      <c r="AH235" s="15">
        <f t="shared" si="791"/>
        <v>0</v>
      </c>
      <c r="AI235" s="15">
        <f t="shared" si="792"/>
        <v>0</v>
      </c>
      <c r="AJ235" s="15">
        <f t="shared" si="793"/>
        <v>0</v>
      </c>
      <c r="AK235" s="15">
        <f t="shared" si="794"/>
        <v>0</v>
      </c>
      <c r="AM235" s="15">
        <f t="shared" si="795"/>
        <v>0</v>
      </c>
      <c r="AN235" s="15">
        <f t="shared" si="796"/>
        <v>0</v>
      </c>
      <c r="AO235" s="15">
        <f t="shared" si="797"/>
        <v>0</v>
      </c>
      <c r="AP235" s="15">
        <f t="shared" si="798"/>
        <v>0</v>
      </c>
      <c r="AQ235" s="42"/>
      <c r="AU235" s="41"/>
      <c r="AV235" s="29"/>
      <c r="AW235" s="18">
        <f t="shared" si="799"/>
      </c>
      <c r="AX235" s="2">
        <f t="shared" si="800"/>
      </c>
      <c r="AY235" s="2">
        <f t="shared" si="801"/>
      </c>
      <c r="AZ235" s="12">
        <f t="shared" si="802"/>
      </c>
      <c r="BB235" s="4" t="str">
        <f t="shared" si="803"/>
        <v>0</v>
      </c>
      <c r="BC235" s="35" t="str">
        <f t="shared" si="804"/>
        <v>0</v>
      </c>
      <c r="BD235" s="15">
        <f t="shared" si="805"/>
      </c>
      <c r="BE235" s="17">
        <f t="shared" si="806"/>
      </c>
      <c r="BF235" s="17">
        <f t="shared" si="806"/>
      </c>
      <c r="BG235" s="17">
        <f t="shared" si="806"/>
      </c>
      <c r="BH235" s="19">
        <f t="shared" si="806"/>
      </c>
      <c r="BL235" s="15">
        <f t="shared" si="807"/>
        <v>0</v>
      </c>
      <c r="BM235" s="15">
        <f t="shared" si="808"/>
        <v>0</v>
      </c>
      <c r="BN235" s="15">
        <f t="shared" si="809"/>
        <v>0</v>
      </c>
      <c r="BO235" s="15">
        <f t="shared" si="810"/>
        <v>0</v>
      </c>
      <c r="BQ235" s="15">
        <f t="shared" si="811"/>
        <v>0</v>
      </c>
      <c r="BR235" s="15">
        <f t="shared" si="812"/>
        <v>0</v>
      </c>
      <c r="BS235" s="15">
        <f t="shared" si="813"/>
        <v>0</v>
      </c>
      <c r="BT235" s="15">
        <f t="shared" si="814"/>
        <v>0</v>
      </c>
      <c r="BV235" s="15">
        <f t="shared" si="815"/>
        <v>0</v>
      </c>
      <c r="BW235" s="15">
        <f t="shared" si="816"/>
        <v>0</v>
      </c>
      <c r="BX235" s="15">
        <f t="shared" si="817"/>
        <v>0</v>
      </c>
      <c r="BY235" s="15">
        <f t="shared" si="818"/>
        <v>0</v>
      </c>
      <c r="CA235" s="15">
        <f t="shared" si="819"/>
        <v>0</v>
      </c>
      <c r="CB235" s="15">
        <f t="shared" si="820"/>
        <v>0</v>
      </c>
      <c r="CC235" s="15">
        <f t="shared" si="821"/>
        <v>0</v>
      </c>
      <c r="CD235" s="15">
        <f t="shared" si="822"/>
        <v>0</v>
      </c>
      <c r="CF235" s="15">
        <f t="shared" si="823"/>
        <v>0</v>
      </c>
      <c r="CG235" s="15">
        <f t="shared" si="824"/>
        <v>0</v>
      </c>
      <c r="CH235" s="15">
        <f t="shared" si="825"/>
        <v>0</v>
      </c>
      <c r="CI235" s="15">
        <f t="shared" si="826"/>
        <v>0</v>
      </c>
      <c r="CJ235" s="42"/>
    </row>
    <row r="236" spans="2:88" s="15" customFormat="1" ht="12.75">
      <c r="B236" s="41"/>
      <c r="C236" s="29"/>
      <c r="D236" s="18">
        <f t="shared" si="662"/>
      </c>
      <c r="E236" s="2">
        <f t="shared" si="773"/>
      </c>
      <c r="F236" s="2">
        <f t="shared" si="774"/>
      </c>
      <c r="G236" s="12">
        <f t="shared" si="775"/>
      </c>
      <c r="I236" s="4" t="str">
        <f t="shared" si="776"/>
        <v>0</v>
      </c>
      <c r="J236" s="35" t="str">
        <f t="shared" si="777"/>
        <v>0</v>
      </c>
      <c r="K236" s="15">
        <f t="shared" si="778"/>
      </c>
      <c r="L236" s="4">
        <f t="shared" si="827"/>
      </c>
      <c r="M236" s="35">
        <f t="shared" si="827"/>
      </c>
      <c r="N236" s="35">
        <f t="shared" si="827"/>
      </c>
      <c r="O236" s="35">
        <f t="shared" si="827"/>
      </c>
      <c r="S236" s="15">
        <f t="shared" si="779"/>
        <v>0</v>
      </c>
      <c r="T236" s="15">
        <f t="shared" si="780"/>
        <v>0</v>
      </c>
      <c r="U236" s="15">
        <f t="shared" si="781"/>
        <v>0</v>
      </c>
      <c r="V236" s="15">
        <f t="shared" si="782"/>
        <v>0</v>
      </c>
      <c r="X236" s="15">
        <f t="shared" si="783"/>
        <v>0</v>
      </c>
      <c r="Y236" s="15">
        <f t="shared" si="784"/>
        <v>0</v>
      </c>
      <c r="Z236" s="15">
        <f t="shared" si="785"/>
        <v>0</v>
      </c>
      <c r="AA236" s="15">
        <f t="shared" si="786"/>
        <v>0</v>
      </c>
      <c r="AC236" s="15">
        <f t="shared" si="787"/>
        <v>0</v>
      </c>
      <c r="AD236" s="15">
        <f t="shared" si="788"/>
        <v>0</v>
      </c>
      <c r="AE236" s="15">
        <f t="shared" si="789"/>
        <v>0</v>
      </c>
      <c r="AF236" s="15">
        <f t="shared" si="790"/>
        <v>0</v>
      </c>
      <c r="AH236" s="15">
        <f t="shared" si="791"/>
        <v>0</v>
      </c>
      <c r="AI236" s="15">
        <f t="shared" si="792"/>
        <v>0</v>
      </c>
      <c r="AJ236" s="15">
        <f t="shared" si="793"/>
        <v>0</v>
      </c>
      <c r="AK236" s="15">
        <f t="shared" si="794"/>
        <v>0</v>
      </c>
      <c r="AM236" s="15">
        <f t="shared" si="795"/>
        <v>0</v>
      </c>
      <c r="AN236" s="15">
        <f t="shared" si="796"/>
        <v>0</v>
      </c>
      <c r="AO236" s="15">
        <f t="shared" si="797"/>
        <v>0</v>
      </c>
      <c r="AP236" s="15">
        <f t="shared" si="798"/>
        <v>0</v>
      </c>
      <c r="AQ236" s="42"/>
      <c r="AU236" s="41"/>
      <c r="AV236" s="29"/>
      <c r="AW236" s="18">
        <f t="shared" si="799"/>
      </c>
      <c r="AX236" s="2">
        <f t="shared" si="800"/>
      </c>
      <c r="AY236" s="2">
        <f t="shared" si="801"/>
      </c>
      <c r="AZ236" s="12">
        <f t="shared" si="802"/>
      </c>
      <c r="BB236" s="4" t="str">
        <f t="shared" si="803"/>
        <v>0</v>
      </c>
      <c r="BC236" s="35" t="str">
        <f t="shared" si="804"/>
        <v>0</v>
      </c>
      <c r="BD236" s="15">
        <f t="shared" si="805"/>
      </c>
      <c r="BE236" s="17">
        <f t="shared" si="806"/>
      </c>
      <c r="BF236" s="17">
        <f t="shared" si="806"/>
      </c>
      <c r="BG236" s="17">
        <f t="shared" si="806"/>
      </c>
      <c r="BH236" s="19">
        <f t="shared" si="806"/>
      </c>
      <c r="BL236" s="15">
        <f t="shared" si="807"/>
        <v>0</v>
      </c>
      <c r="BM236" s="15">
        <f t="shared" si="808"/>
        <v>0</v>
      </c>
      <c r="BN236" s="15">
        <f t="shared" si="809"/>
        <v>0</v>
      </c>
      <c r="BO236" s="15">
        <f t="shared" si="810"/>
        <v>0</v>
      </c>
      <c r="BQ236" s="15">
        <f t="shared" si="811"/>
        <v>0</v>
      </c>
      <c r="BR236" s="15">
        <f t="shared" si="812"/>
        <v>0</v>
      </c>
      <c r="BS236" s="15">
        <f t="shared" si="813"/>
        <v>0</v>
      </c>
      <c r="BT236" s="15">
        <f t="shared" si="814"/>
        <v>0</v>
      </c>
      <c r="BV236" s="15">
        <f t="shared" si="815"/>
        <v>0</v>
      </c>
      <c r="BW236" s="15">
        <f t="shared" si="816"/>
        <v>0</v>
      </c>
      <c r="BX236" s="15">
        <f t="shared" si="817"/>
        <v>0</v>
      </c>
      <c r="BY236" s="15">
        <f t="shared" si="818"/>
        <v>0</v>
      </c>
      <c r="CA236" s="15">
        <f t="shared" si="819"/>
        <v>0</v>
      </c>
      <c r="CB236" s="15">
        <f t="shared" si="820"/>
        <v>0</v>
      </c>
      <c r="CC236" s="15">
        <f t="shared" si="821"/>
        <v>0</v>
      </c>
      <c r="CD236" s="15">
        <f t="shared" si="822"/>
        <v>0</v>
      </c>
      <c r="CF236" s="15">
        <f t="shared" si="823"/>
        <v>0</v>
      </c>
      <c r="CG236" s="15">
        <f t="shared" si="824"/>
        <v>0</v>
      </c>
      <c r="CH236" s="15">
        <f t="shared" si="825"/>
        <v>0</v>
      </c>
      <c r="CI236" s="15">
        <f t="shared" si="826"/>
        <v>0</v>
      </c>
      <c r="CJ236" s="42"/>
    </row>
    <row r="237" spans="2:88" s="15" customFormat="1" ht="12.75">
      <c r="B237" s="41"/>
      <c r="C237" s="29"/>
      <c r="D237" s="18">
        <f t="shared" si="662"/>
      </c>
      <c r="E237" s="2">
        <f t="shared" si="773"/>
      </c>
      <c r="F237" s="2">
        <f t="shared" si="774"/>
      </c>
      <c r="G237" s="12">
        <f t="shared" si="775"/>
      </c>
      <c r="I237" s="4" t="str">
        <f t="shared" si="776"/>
        <v>0</v>
      </c>
      <c r="J237" s="35" t="str">
        <f t="shared" si="777"/>
        <v>0</v>
      </c>
      <c r="K237" s="15">
        <f t="shared" si="778"/>
      </c>
      <c r="L237" s="4">
        <f t="shared" si="827"/>
      </c>
      <c r="M237" s="35">
        <f t="shared" si="827"/>
      </c>
      <c r="N237" s="35">
        <f t="shared" si="827"/>
      </c>
      <c r="O237" s="35">
        <f t="shared" si="827"/>
      </c>
      <c r="S237" s="15">
        <f t="shared" si="779"/>
        <v>0</v>
      </c>
      <c r="T237" s="15">
        <f t="shared" si="780"/>
        <v>0</v>
      </c>
      <c r="U237" s="15">
        <f t="shared" si="781"/>
        <v>0</v>
      </c>
      <c r="V237" s="15">
        <f t="shared" si="782"/>
        <v>0</v>
      </c>
      <c r="X237" s="15">
        <f t="shared" si="783"/>
        <v>0</v>
      </c>
      <c r="Y237" s="15">
        <f t="shared" si="784"/>
        <v>0</v>
      </c>
      <c r="Z237" s="15">
        <f t="shared" si="785"/>
        <v>0</v>
      </c>
      <c r="AA237" s="15">
        <f t="shared" si="786"/>
        <v>0</v>
      </c>
      <c r="AC237" s="15">
        <f t="shared" si="787"/>
        <v>0</v>
      </c>
      <c r="AD237" s="15">
        <f t="shared" si="788"/>
        <v>0</v>
      </c>
      <c r="AE237" s="15">
        <f t="shared" si="789"/>
        <v>0</v>
      </c>
      <c r="AF237" s="15">
        <f t="shared" si="790"/>
        <v>0</v>
      </c>
      <c r="AH237" s="15">
        <f t="shared" si="791"/>
        <v>0</v>
      </c>
      <c r="AI237" s="15">
        <f t="shared" si="792"/>
        <v>0</v>
      </c>
      <c r="AJ237" s="15">
        <f t="shared" si="793"/>
        <v>0</v>
      </c>
      <c r="AK237" s="15">
        <f t="shared" si="794"/>
        <v>0</v>
      </c>
      <c r="AM237" s="15">
        <f t="shared" si="795"/>
        <v>0</v>
      </c>
      <c r="AN237" s="15">
        <f t="shared" si="796"/>
        <v>0</v>
      </c>
      <c r="AO237" s="15">
        <f t="shared" si="797"/>
        <v>0</v>
      </c>
      <c r="AP237" s="15">
        <f t="shared" si="798"/>
        <v>0</v>
      </c>
      <c r="AQ237" s="42"/>
      <c r="AU237" s="41"/>
      <c r="AV237" s="29"/>
      <c r="AW237" s="18">
        <f t="shared" si="799"/>
      </c>
      <c r="AX237" s="2">
        <f t="shared" si="800"/>
      </c>
      <c r="AY237" s="2">
        <f t="shared" si="801"/>
      </c>
      <c r="AZ237" s="12">
        <f t="shared" si="802"/>
      </c>
      <c r="BB237" s="4" t="str">
        <f t="shared" si="803"/>
        <v>0</v>
      </c>
      <c r="BC237" s="35" t="str">
        <f t="shared" si="804"/>
        <v>0</v>
      </c>
      <c r="BD237" s="15">
        <f t="shared" si="805"/>
      </c>
      <c r="BE237" s="17">
        <f t="shared" si="806"/>
      </c>
      <c r="BF237" s="17">
        <f t="shared" si="806"/>
      </c>
      <c r="BG237" s="17">
        <f t="shared" si="806"/>
      </c>
      <c r="BH237" s="19">
        <f t="shared" si="806"/>
      </c>
      <c r="BL237" s="15">
        <f t="shared" si="807"/>
        <v>0</v>
      </c>
      <c r="BM237" s="15">
        <f t="shared" si="808"/>
        <v>0</v>
      </c>
      <c r="BN237" s="15">
        <f t="shared" si="809"/>
        <v>0</v>
      </c>
      <c r="BO237" s="15">
        <f t="shared" si="810"/>
        <v>0</v>
      </c>
      <c r="BQ237" s="15">
        <f t="shared" si="811"/>
        <v>0</v>
      </c>
      <c r="BR237" s="15">
        <f t="shared" si="812"/>
        <v>0</v>
      </c>
      <c r="BS237" s="15">
        <f t="shared" si="813"/>
        <v>0</v>
      </c>
      <c r="BT237" s="15">
        <f t="shared" si="814"/>
        <v>0</v>
      </c>
      <c r="BV237" s="15">
        <f t="shared" si="815"/>
        <v>0</v>
      </c>
      <c r="BW237" s="15">
        <f t="shared" si="816"/>
        <v>0</v>
      </c>
      <c r="BX237" s="15">
        <f t="shared" si="817"/>
        <v>0</v>
      </c>
      <c r="BY237" s="15">
        <f t="shared" si="818"/>
        <v>0</v>
      </c>
      <c r="CA237" s="15">
        <f t="shared" si="819"/>
        <v>0</v>
      </c>
      <c r="CB237" s="15">
        <f t="shared" si="820"/>
        <v>0</v>
      </c>
      <c r="CC237" s="15">
        <f t="shared" si="821"/>
        <v>0</v>
      </c>
      <c r="CD237" s="15">
        <f t="shared" si="822"/>
        <v>0</v>
      </c>
      <c r="CF237" s="15">
        <f t="shared" si="823"/>
        <v>0</v>
      </c>
      <c r="CG237" s="15">
        <f t="shared" si="824"/>
        <v>0</v>
      </c>
      <c r="CH237" s="15">
        <f t="shared" si="825"/>
        <v>0</v>
      </c>
      <c r="CI237" s="15">
        <f t="shared" si="826"/>
        <v>0</v>
      </c>
      <c r="CJ237" s="42"/>
    </row>
    <row r="238" spans="2:88" s="15" customFormat="1" ht="12.75">
      <c r="B238" s="41"/>
      <c r="C238" s="29"/>
      <c r="D238" s="18">
        <f t="shared" si="662"/>
      </c>
      <c r="E238" s="2">
        <f t="shared" si="773"/>
      </c>
      <c r="F238" s="2">
        <f t="shared" si="774"/>
      </c>
      <c r="G238" s="12">
        <f t="shared" si="775"/>
      </c>
      <c r="I238" s="4" t="str">
        <f t="shared" si="776"/>
        <v>0</v>
      </c>
      <c r="J238" s="35" t="str">
        <f t="shared" si="777"/>
        <v>0</v>
      </c>
      <c r="K238" s="15">
        <f t="shared" si="778"/>
      </c>
      <c r="L238" s="4">
        <f t="shared" si="827"/>
      </c>
      <c r="M238" s="35">
        <f t="shared" si="827"/>
      </c>
      <c r="N238" s="35">
        <f t="shared" si="827"/>
      </c>
      <c r="O238" s="35">
        <f t="shared" si="827"/>
      </c>
      <c r="S238" s="15">
        <f t="shared" si="779"/>
        <v>0</v>
      </c>
      <c r="T238" s="15">
        <f t="shared" si="780"/>
        <v>0</v>
      </c>
      <c r="U238" s="15">
        <f t="shared" si="781"/>
        <v>0</v>
      </c>
      <c r="V238" s="15">
        <f t="shared" si="782"/>
        <v>0</v>
      </c>
      <c r="X238" s="15">
        <f t="shared" si="783"/>
        <v>0</v>
      </c>
      <c r="Y238" s="15">
        <f t="shared" si="784"/>
        <v>0</v>
      </c>
      <c r="Z238" s="15">
        <f t="shared" si="785"/>
        <v>0</v>
      </c>
      <c r="AA238" s="15">
        <f t="shared" si="786"/>
        <v>0</v>
      </c>
      <c r="AC238" s="15">
        <f t="shared" si="787"/>
        <v>0</v>
      </c>
      <c r="AD238" s="15">
        <f t="shared" si="788"/>
        <v>0</v>
      </c>
      <c r="AE238" s="15">
        <f t="shared" si="789"/>
        <v>0</v>
      </c>
      <c r="AF238" s="15">
        <f t="shared" si="790"/>
        <v>0</v>
      </c>
      <c r="AH238" s="15">
        <f t="shared" si="791"/>
        <v>0</v>
      </c>
      <c r="AI238" s="15">
        <f t="shared" si="792"/>
        <v>0</v>
      </c>
      <c r="AJ238" s="15">
        <f t="shared" si="793"/>
        <v>0</v>
      </c>
      <c r="AK238" s="15">
        <f t="shared" si="794"/>
        <v>0</v>
      </c>
      <c r="AM238" s="15">
        <f t="shared" si="795"/>
        <v>0</v>
      </c>
      <c r="AN238" s="15">
        <f t="shared" si="796"/>
        <v>0</v>
      </c>
      <c r="AO238" s="15">
        <f t="shared" si="797"/>
        <v>0</v>
      </c>
      <c r="AP238" s="15">
        <f t="shared" si="798"/>
        <v>0</v>
      </c>
      <c r="AQ238" s="42"/>
      <c r="AU238" s="41"/>
      <c r="AV238" s="29"/>
      <c r="AW238" s="18">
        <f t="shared" si="799"/>
      </c>
      <c r="AX238" s="2">
        <f t="shared" si="800"/>
      </c>
      <c r="AY238" s="2">
        <f t="shared" si="801"/>
      </c>
      <c r="AZ238" s="12">
        <f t="shared" si="802"/>
      </c>
      <c r="BB238" s="4" t="str">
        <f t="shared" si="803"/>
        <v>0</v>
      </c>
      <c r="BC238" s="35" t="str">
        <f t="shared" si="804"/>
        <v>0</v>
      </c>
      <c r="BD238" s="15">
        <f t="shared" si="805"/>
      </c>
      <c r="BE238" s="17">
        <f t="shared" si="806"/>
      </c>
      <c r="BF238" s="17">
        <f t="shared" si="806"/>
      </c>
      <c r="BG238" s="17">
        <f t="shared" si="806"/>
      </c>
      <c r="BH238" s="19">
        <f t="shared" si="806"/>
      </c>
      <c r="BL238" s="15">
        <f t="shared" si="807"/>
        <v>0</v>
      </c>
      <c r="BM238" s="15">
        <f t="shared" si="808"/>
        <v>0</v>
      </c>
      <c r="BN238" s="15">
        <f t="shared" si="809"/>
        <v>0</v>
      </c>
      <c r="BO238" s="15">
        <f t="shared" si="810"/>
        <v>0</v>
      </c>
      <c r="BQ238" s="15">
        <f t="shared" si="811"/>
        <v>0</v>
      </c>
      <c r="BR238" s="15">
        <f t="shared" si="812"/>
        <v>0</v>
      </c>
      <c r="BS238" s="15">
        <f t="shared" si="813"/>
        <v>0</v>
      </c>
      <c r="BT238" s="15">
        <f t="shared" si="814"/>
        <v>0</v>
      </c>
      <c r="BV238" s="15">
        <f t="shared" si="815"/>
        <v>0</v>
      </c>
      <c r="BW238" s="15">
        <f t="shared" si="816"/>
        <v>0</v>
      </c>
      <c r="BX238" s="15">
        <f t="shared" si="817"/>
        <v>0</v>
      </c>
      <c r="BY238" s="15">
        <f t="shared" si="818"/>
        <v>0</v>
      </c>
      <c r="CA238" s="15">
        <f t="shared" si="819"/>
        <v>0</v>
      </c>
      <c r="CB238" s="15">
        <f t="shared" si="820"/>
        <v>0</v>
      </c>
      <c r="CC238" s="15">
        <f t="shared" si="821"/>
        <v>0</v>
      </c>
      <c r="CD238" s="15">
        <f t="shared" si="822"/>
        <v>0</v>
      </c>
      <c r="CF238" s="15">
        <f t="shared" si="823"/>
        <v>0</v>
      </c>
      <c r="CG238" s="15">
        <f t="shared" si="824"/>
        <v>0</v>
      </c>
      <c r="CH238" s="15">
        <f t="shared" si="825"/>
        <v>0</v>
      </c>
      <c r="CI238" s="15">
        <f t="shared" si="826"/>
        <v>0</v>
      </c>
      <c r="CJ238" s="42"/>
    </row>
    <row r="239" spans="2:88" s="15" customFormat="1" ht="13.5" thickBot="1">
      <c r="B239" s="41"/>
      <c r="C239" s="30"/>
      <c r="D239" s="20">
        <f t="shared" si="662"/>
      </c>
      <c r="E239" s="13">
        <f t="shared" si="773"/>
      </c>
      <c r="F239" s="13">
        <f t="shared" si="774"/>
      </c>
      <c r="G239" s="14">
        <f t="shared" si="775"/>
      </c>
      <c r="I239" s="5" t="str">
        <f t="shared" si="776"/>
        <v>0</v>
      </c>
      <c r="J239" s="36" t="str">
        <f t="shared" si="777"/>
        <v>0</v>
      </c>
      <c r="K239" s="15">
        <f t="shared" si="778"/>
      </c>
      <c r="L239" s="5">
        <f t="shared" si="827"/>
      </c>
      <c r="M239" s="36">
        <f t="shared" si="827"/>
      </c>
      <c r="N239" s="36">
        <f t="shared" si="827"/>
      </c>
      <c r="O239" s="36">
        <f t="shared" si="827"/>
      </c>
      <c r="S239" s="15">
        <f t="shared" si="779"/>
        <v>0</v>
      </c>
      <c r="T239" s="15">
        <f t="shared" si="780"/>
        <v>0</v>
      </c>
      <c r="U239" s="15">
        <f t="shared" si="781"/>
        <v>0</v>
      </c>
      <c r="V239" s="15">
        <f t="shared" si="782"/>
        <v>0</v>
      </c>
      <c r="X239" s="15">
        <f t="shared" si="783"/>
        <v>0</v>
      </c>
      <c r="Y239" s="15">
        <f t="shared" si="784"/>
        <v>0</v>
      </c>
      <c r="Z239" s="15">
        <f t="shared" si="785"/>
        <v>0</v>
      </c>
      <c r="AA239" s="15">
        <f t="shared" si="786"/>
        <v>0</v>
      </c>
      <c r="AC239" s="15">
        <f t="shared" si="787"/>
        <v>0</v>
      </c>
      <c r="AD239" s="15">
        <f t="shared" si="788"/>
        <v>0</v>
      </c>
      <c r="AE239" s="15">
        <f t="shared" si="789"/>
        <v>0</v>
      </c>
      <c r="AF239" s="15">
        <f t="shared" si="790"/>
        <v>0</v>
      </c>
      <c r="AH239" s="15">
        <f t="shared" si="791"/>
        <v>0</v>
      </c>
      <c r="AI239" s="15">
        <f t="shared" si="792"/>
        <v>0</v>
      </c>
      <c r="AJ239" s="15">
        <f t="shared" si="793"/>
        <v>0</v>
      </c>
      <c r="AK239" s="15">
        <f t="shared" si="794"/>
        <v>0</v>
      </c>
      <c r="AM239" s="15">
        <f t="shared" si="795"/>
        <v>0</v>
      </c>
      <c r="AN239" s="15">
        <f t="shared" si="796"/>
        <v>0</v>
      </c>
      <c r="AO239" s="15">
        <f t="shared" si="797"/>
        <v>0</v>
      </c>
      <c r="AP239" s="15">
        <f t="shared" si="798"/>
        <v>0</v>
      </c>
      <c r="AQ239" s="42"/>
      <c r="AU239" s="41"/>
      <c r="AV239" s="30"/>
      <c r="AW239" s="20">
        <f t="shared" si="799"/>
      </c>
      <c r="AX239" s="13">
        <f t="shared" si="800"/>
      </c>
      <c r="AY239" s="13">
        <f t="shared" si="801"/>
      </c>
      <c r="AZ239" s="14">
        <f t="shared" si="802"/>
      </c>
      <c r="BB239" s="5" t="str">
        <f t="shared" si="803"/>
        <v>0</v>
      </c>
      <c r="BC239" s="36" t="str">
        <f t="shared" si="804"/>
        <v>0</v>
      </c>
      <c r="BD239" s="15">
        <f t="shared" si="805"/>
      </c>
      <c r="BE239" s="37">
        <f t="shared" si="806"/>
      </c>
      <c r="BF239" s="37">
        <f t="shared" si="806"/>
      </c>
      <c r="BG239" s="37">
        <f t="shared" si="806"/>
      </c>
      <c r="BH239" s="22">
        <f t="shared" si="806"/>
      </c>
      <c r="BL239" s="15">
        <f t="shared" si="807"/>
        <v>0</v>
      </c>
      <c r="BM239" s="15">
        <f t="shared" si="808"/>
        <v>0</v>
      </c>
      <c r="BN239" s="15">
        <f t="shared" si="809"/>
        <v>0</v>
      </c>
      <c r="BO239" s="15">
        <f t="shared" si="810"/>
        <v>0</v>
      </c>
      <c r="BQ239" s="15">
        <f t="shared" si="811"/>
        <v>0</v>
      </c>
      <c r="BR239" s="15">
        <f t="shared" si="812"/>
        <v>0</v>
      </c>
      <c r="BS239" s="15">
        <f t="shared" si="813"/>
        <v>0</v>
      </c>
      <c r="BT239" s="15">
        <f t="shared" si="814"/>
        <v>0</v>
      </c>
      <c r="BV239" s="15">
        <f t="shared" si="815"/>
        <v>0</v>
      </c>
      <c r="BW239" s="15">
        <f t="shared" si="816"/>
        <v>0</v>
      </c>
      <c r="BX239" s="15">
        <f t="shared" si="817"/>
        <v>0</v>
      </c>
      <c r="BY239" s="15">
        <f t="shared" si="818"/>
        <v>0</v>
      </c>
      <c r="CA239" s="15">
        <f t="shared" si="819"/>
        <v>0</v>
      </c>
      <c r="CB239" s="15">
        <f t="shared" si="820"/>
        <v>0</v>
      </c>
      <c r="CC239" s="15">
        <f t="shared" si="821"/>
        <v>0</v>
      </c>
      <c r="CD239" s="15">
        <f t="shared" si="822"/>
        <v>0</v>
      </c>
      <c r="CF239" s="15">
        <f t="shared" si="823"/>
        <v>0</v>
      </c>
      <c r="CG239" s="15">
        <f t="shared" si="824"/>
        <v>0</v>
      </c>
      <c r="CH239" s="15">
        <f t="shared" si="825"/>
        <v>0</v>
      </c>
      <c r="CI239" s="15">
        <f t="shared" si="826"/>
        <v>0</v>
      </c>
      <c r="CJ239" s="42"/>
    </row>
    <row r="240" spans="2:88" s="15" customFormat="1" ht="12.75">
      <c r="B240" s="41"/>
      <c r="AQ240" s="42"/>
      <c r="AU240" s="41"/>
      <c r="CJ240" s="42"/>
    </row>
    <row r="241" spans="2:88" s="15" customFormat="1" ht="13.5" thickBot="1">
      <c r="B241" s="21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3"/>
      <c r="AH241" s="43"/>
      <c r="AI241" s="43"/>
      <c r="AJ241" s="43"/>
      <c r="AK241" s="43"/>
      <c r="AL241" s="43"/>
      <c r="AM241" s="43"/>
      <c r="AN241" s="43"/>
      <c r="AO241" s="43"/>
      <c r="AP241" s="43"/>
      <c r="AQ241" s="44"/>
      <c r="AU241" s="21"/>
      <c r="AV241" s="43"/>
      <c r="AW241" s="43"/>
      <c r="AX241" s="43"/>
      <c r="AY241" s="43"/>
      <c r="AZ241" s="43"/>
      <c r="BA241" s="43"/>
      <c r="BB241" s="43"/>
      <c r="BC241" s="43"/>
      <c r="BD241" s="43"/>
      <c r="BE241" s="43"/>
      <c r="BF241" s="43"/>
      <c r="BG241" s="43"/>
      <c r="BH241" s="43"/>
      <c r="BI241" s="43"/>
      <c r="BJ241" s="43"/>
      <c r="BK241" s="43"/>
      <c r="BL241" s="43"/>
      <c r="BM241" s="43"/>
      <c r="BN241" s="43"/>
      <c r="BO241" s="43"/>
      <c r="BP241" s="43"/>
      <c r="BQ241" s="43"/>
      <c r="BR241" s="43"/>
      <c r="BS241" s="43"/>
      <c r="BT241" s="43"/>
      <c r="BU241" s="43"/>
      <c r="BV241" s="43"/>
      <c r="BW241" s="43"/>
      <c r="BX241" s="43"/>
      <c r="BY241" s="43"/>
      <c r="BZ241" s="43"/>
      <c r="CA241" s="43"/>
      <c r="CB241" s="43"/>
      <c r="CC241" s="43"/>
      <c r="CD241" s="43"/>
      <c r="CE241" s="43"/>
      <c r="CF241" s="43"/>
      <c r="CG241" s="43"/>
      <c r="CH241" s="43"/>
      <c r="CI241" s="43"/>
      <c r="CJ241" s="44"/>
    </row>
    <row r="242" spans="19:89" s="15" customFormat="1" ht="12.75">
      <c r="S242" s="31"/>
      <c r="AU242" s="31"/>
      <c r="AV242" s="31"/>
      <c r="AW242" s="31"/>
      <c r="AX242" s="31"/>
      <c r="AY242" s="31"/>
      <c r="AZ242" s="31"/>
      <c r="BA242" s="31"/>
      <c r="BB242" s="31"/>
      <c r="BC242" s="31"/>
      <c r="BD242" s="31"/>
      <c r="BE242" s="31"/>
      <c r="BF242" s="31"/>
      <c r="BG242" s="31"/>
      <c r="BH242" s="31"/>
      <c r="BI242" s="31"/>
      <c r="BJ242" s="31"/>
      <c r="BK242" s="31"/>
      <c r="BL242" s="31"/>
      <c r="BM242" s="31"/>
      <c r="BN242" s="31"/>
      <c r="BO242" s="31"/>
      <c r="BP242" s="31"/>
      <c r="BQ242" s="31"/>
      <c r="BR242" s="31"/>
      <c r="BS242" s="31"/>
      <c r="BT242" s="31"/>
      <c r="BU242" s="31"/>
      <c r="BV242" s="31"/>
      <c r="BW242" s="31"/>
      <c r="BX242" s="31"/>
      <c r="BY242" s="31"/>
      <c r="BZ242" s="31"/>
      <c r="CA242" s="31"/>
      <c r="CB242" s="31"/>
      <c r="CC242" s="31"/>
      <c r="CD242" s="31"/>
      <c r="CE242" s="31"/>
      <c r="CF242" s="31"/>
      <c r="CG242" s="31"/>
      <c r="CH242" s="31"/>
      <c r="CI242" s="31"/>
      <c r="CJ242" s="31"/>
      <c r="CK242" s="31"/>
    </row>
    <row r="243" spans="19:89" s="15" customFormat="1" ht="12.75">
      <c r="S243" s="31"/>
      <c r="AU243" s="31"/>
      <c r="AV243" s="31"/>
      <c r="AW243" s="31"/>
      <c r="AX243" s="31"/>
      <c r="AY243" s="31"/>
      <c r="AZ243" s="31"/>
      <c r="BA243" s="31"/>
      <c r="BB243" s="31"/>
      <c r="BC243" s="31"/>
      <c r="BD243" s="31"/>
      <c r="BE243" s="31"/>
      <c r="BF243" s="31"/>
      <c r="BG243" s="31"/>
      <c r="BH243" s="31"/>
      <c r="BI243" s="31"/>
      <c r="BJ243" s="31"/>
      <c r="BK243" s="31"/>
      <c r="BL243" s="31"/>
      <c r="BM243" s="31"/>
      <c r="BN243" s="31"/>
      <c r="BO243" s="31"/>
      <c r="BP243" s="31"/>
      <c r="BQ243" s="31"/>
      <c r="BR243" s="31"/>
      <c r="BS243" s="31"/>
      <c r="BT243" s="31"/>
      <c r="BU243" s="31"/>
      <c r="BV243" s="31"/>
      <c r="BW243" s="31"/>
      <c r="BX243" s="31"/>
      <c r="BY243" s="31"/>
      <c r="BZ243" s="31"/>
      <c r="CA243" s="31"/>
      <c r="CB243" s="31"/>
      <c r="CC243" s="31"/>
      <c r="CD243" s="31"/>
      <c r="CE243" s="31"/>
      <c r="CF243" s="31"/>
      <c r="CG243" s="31"/>
      <c r="CH243" s="31"/>
      <c r="CI243" s="31"/>
      <c r="CJ243" s="31"/>
      <c r="CK243" s="31"/>
    </row>
    <row r="244" spans="19:89" s="15" customFormat="1" ht="12.75">
      <c r="S244" s="31"/>
      <c r="AU244" s="31"/>
      <c r="AV244" s="31"/>
      <c r="AW244" s="31"/>
      <c r="AX244" s="31"/>
      <c r="AY244" s="31"/>
      <c r="AZ244" s="31"/>
      <c r="BA244" s="31"/>
      <c r="BB244" s="31"/>
      <c r="BC244" s="31"/>
      <c r="BD244" s="31"/>
      <c r="BE244" s="31"/>
      <c r="BF244" s="31"/>
      <c r="BG244" s="31"/>
      <c r="BH244" s="31"/>
      <c r="BI244" s="31"/>
      <c r="BJ244" s="31"/>
      <c r="BK244" s="31"/>
      <c r="BL244" s="31"/>
      <c r="BM244" s="31"/>
      <c r="BN244" s="31"/>
      <c r="BO244" s="31"/>
      <c r="BP244" s="31"/>
      <c r="BQ244" s="31"/>
      <c r="BR244" s="31"/>
      <c r="BS244" s="31"/>
      <c r="BT244" s="31"/>
      <c r="BU244" s="31"/>
      <c r="BV244" s="31"/>
      <c r="BW244" s="31"/>
      <c r="BX244" s="31"/>
      <c r="BY244" s="31"/>
      <c r="BZ244" s="31"/>
      <c r="CA244" s="31"/>
      <c r="CB244" s="31"/>
      <c r="CC244" s="31"/>
      <c r="CD244" s="31"/>
      <c r="CE244" s="31"/>
      <c r="CF244" s="31"/>
      <c r="CG244" s="31"/>
      <c r="CH244" s="31"/>
      <c r="CI244" s="31"/>
      <c r="CJ244" s="31"/>
      <c r="CK244" s="31"/>
    </row>
    <row r="245" spans="19:89" s="15" customFormat="1" ht="12.75">
      <c r="S245" s="31"/>
      <c r="AU245" s="31"/>
      <c r="AV245" s="31"/>
      <c r="AW245" s="31"/>
      <c r="AX245" s="31"/>
      <c r="AY245" s="31"/>
      <c r="AZ245" s="31"/>
      <c r="BA245" s="31"/>
      <c r="BB245" s="31"/>
      <c r="BC245" s="31"/>
      <c r="BD245" s="31"/>
      <c r="BE245" s="31"/>
      <c r="BF245" s="31"/>
      <c r="BG245" s="31"/>
      <c r="BH245" s="31"/>
      <c r="BI245" s="31"/>
      <c r="BJ245" s="31"/>
      <c r="BK245" s="31"/>
      <c r="BL245" s="31"/>
      <c r="BM245" s="31"/>
      <c r="BN245" s="31"/>
      <c r="BO245" s="31"/>
      <c r="BP245" s="31"/>
      <c r="BQ245" s="31"/>
      <c r="BR245" s="31"/>
      <c r="BS245" s="31"/>
      <c r="BT245" s="31"/>
      <c r="BU245" s="31"/>
      <c r="BV245" s="31"/>
      <c r="BW245" s="31"/>
      <c r="BX245" s="31"/>
      <c r="BY245" s="31"/>
      <c r="BZ245" s="31"/>
      <c r="CA245" s="31"/>
      <c r="CB245" s="31"/>
      <c r="CC245" s="31"/>
      <c r="CD245" s="31"/>
      <c r="CE245" s="31"/>
      <c r="CF245" s="31"/>
      <c r="CG245" s="31"/>
      <c r="CH245" s="31"/>
      <c r="CI245" s="31"/>
      <c r="CJ245" s="31"/>
      <c r="CK245" s="31"/>
    </row>
    <row r="246" spans="19:89" s="15" customFormat="1" ht="12.75">
      <c r="S246" s="31"/>
      <c r="AU246" s="31"/>
      <c r="AV246" s="31"/>
      <c r="AW246" s="31"/>
      <c r="AX246" s="31"/>
      <c r="AY246" s="31"/>
      <c r="AZ246" s="31"/>
      <c r="BA246" s="31"/>
      <c r="BB246" s="31"/>
      <c r="BC246" s="31"/>
      <c r="BD246" s="31"/>
      <c r="BE246" s="31"/>
      <c r="BF246" s="31"/>
      <c r="BG246" s="31"/>
      <c r="BH246" s="31"/>
      <c r="BI246" s="31"/>
      <c r="BJ246" s="31"/>
      <c r="BK246" s="31"/>
      <c r="BL246" s="31"/>
      <c r="BM246" s="31"/>
      <c r="BN246" s="31"/>
      <c r="BO246" s="31"/>
      <c r="BP246" s="31"/>
      <c r="BQ246" s="31"/>
      <c r="BR246" s="31"/>
      <c r="BS246" s="31"/>
      <c r="BT246" s="31"/>
      <c r="BU246" s="31"/>
      <c r="BV246" s="31"/>
      <c r="BW246" s="31"/>
      <c r="BX246" s="31"/>
      <c r="BY246" s="31"/>
      <c r="BZ246" s="31"/>
      <c r="CA246" s="31"/>
      <c r="CB246" s="31"/>
      <c r="CC246" s="31"/>
      <c r="CD246" s="31"/>
      <c r="CE246" s="31"/>
      <c r="CF246" s="31"/>
      <c r="CG246" s="31"/>
      <c r="CH246" s="31"/>
      <c r="CI246" s="31"/>
      <c r="CJ246" s="31"/>
      <c r="CK246" s="31"/>
    </row>
    <row r="247" spans="19:89" s="15" customFormat="1" ht="12.75">
      <c r="S247" s="31"/>
      <c r="AU247" s="31"/>
      <c r="AV247" s="31"/>
      <c r="AW247" s="31"/>
      <c r="AX247" s="31"/>
      <c r="AY247" s="31"/>
      <c r="AZ247" s="31"/>
      <c r="BA247" s="31"/>
      <c r="BB247" s="31"/>
      <c r="BC247" s="31"/>
      <c r="BD247" s="31"/>
      <c r="BE247" s="31"/>
      <c r="BF247" s="31"/>
      <c r="BG247" s="31"/>
      <c r="BH247" s="31"/>
      <c r="BI247" s="31"/>
      <c r="BJ247" s="31"/>
      <c r="BK247" s="31"/>
      <c r="BL247" s="31"/>
      <c r="BM247" s="31"/>
      <c r="BN247" s="31"/>
      <c r="BO247" s="31"/>
      <c r="BP247" s="31"/>
      <c r="BQ247" s="31"/>
      <c r="BR247" s="31"/>
      <c r="BS247" s="31"/>
      <c r="BT247" s="31"/>
      <c r="BU247" s="31"/>
      <c r="BV247" s="31"/>
      <c r="BW247" s="31"/>
      <c r="BX247" s="31"/>
      <c r="BY247" s="31"/>
      <c r="BZ247" s="31"/>
      <c r="CA247" s="31"/>
      <c r="CB247" s="31"/>
      <c r="CC247" s="31"/>
      <c r="CD247" s="31"/>
      <c r="CE247" s="31"/>
      <c r="CF247" s="31"/>
      <c r="CG247" s="31"/>
      <c r="CH247" s="31"/>
      <c r="CI247" s="31"/>
      <c r="CJ247" s="31"/>
      <c r="CK247" s="31"/>
    </row>
    <row r="248" spans="19:89" s="15" customFormat="1" ht="12.75">
      <c r="S248" s="31"/>
      <c r="AU248" s="31"/>
      <c r="AV248" s="31"/>
      <c r="AW248" s="31"/>
      <c r="AX248" s="31"/>
      <c r="AY248" s="31"/>
      <c r="AZ248" s="31"/>
      <c r="BA248" s="31"/>
      <c r="BB248" s="31"/>
      <c r="BC248" s="31"/>
      <c r="BD248" s="31"/>
      <c r="BE248" s="31"/>
      <c r="BF248" s="31"/>
      <c r="BG248" s="31"/>
      <c r="BH248" s="31"/>
      <c r="BI248" s="31"/>
      <c r="BJ248" s="31"/>
      <c r="BK248" s="31"/>
      <c r="BL248" s="31"/>
      <c r="BM248" s="31"/>
      <c r="BN248" s="31"/>
      <c r="BO248" s="31"/>
      <c r="BP248" s="31"/>
      <c r="BQ248" s="31"/>
      <c r="BR248" s="31"/>
      <c r="BS248" s="31"/>
      <c r="BT248" s="31"/>
      <c r="BU248" s="31"/>
      <c r="BV248" s="31"/>
      <c r="BW248" s="31"/>
      <c r="BX248" s="31"/>
      <c r="BY248" s="31"/>
      <c r="BZ248" s="31"/>
      <c r="CA248" s="31"/>
      <c r="CB248" s="31"/>
      <c r="CC248" s="31"/>
      <c r="CD248" s="31"/>
      <c r="CE248" s="31"/>
      <c r="CF248" s="31"/>
      <c r="CG248" s="31"/>
      <c r="CH248" s="31"/>
      <c r="CI248" s="31"/>
      <c r="CJ248" s="31"/>
      <c r="CK248" s="31"/>
    </row>
    <row r="249" spans="19:89" s="15" customFormat="1" ht="12.75">
      <c r="S249" s="31"/>
      <c r="AU249" s="31"/>
      <c r="AV249" s="31"/>
      <c r="AW249" s="31"/>
      <c r="AX249" s="31"/>
      <c r="AY249" s="31"/>
      <c r="AZ249" s="31"/>
      <c r="BA249" s="31"/>
      <c r="BB249" s="31"/>
      <c r="BC249" s="31"/>
      <c r="BD249" s="31"/>
      <c r="BE249" s="31"/>
      <c r="BF249" s="31"/>
      <c r="BG249" s="31"/>
      <c r="BH249" s="31"/>
      <c r="BI249" s="31"/>
      <c r="BJ249" s="31"/>
      <c r="BK249" s="31"/>
      <c r="BL249" s="31"/>
      <c r="BM249" s="31"/>
      <c r="BN249" s="31"/>
      <c r="BO249" s="31"/>
      <c r="BP249" s="31"/>
      <c r="BQ249" s="31"/>
      <c r="BR249" s="31"/>
      <c r="BS249" s="31"/>
      <c r="BT249" s="31"/>
      <c r="BU249" s="31"/>
      <c r="BV249" s="31"/>
      <c r="BW249" s="31"/>
      <c r="BX249" s="31"/>
      <c r="BY249" s="31"/>
      <c r="BZ249" s="31"/>
      <c r="CA249" s="31"/>
      <c r="CB249" s="31"/>
      <c r="CC249" s="31"/>
      <c r="CD249" s="31"/>
      <c r="CE249" s="31"/>
      <c r="CF249" s="31"/>
      <c r="CG249" s="31"/>
      <c r="CH249" s="31"/>
      <c r="CI249" s="31"/>
      <c r="CJ249" s="31"/>
      <c r="CK249" s="31"/>
    </row>
    <row r="250" spans="19:89" s="15" customFormat="1" ht="12.75">
      <c r="S250" s="31"/>
      <c r="AU250" s="31"/>
      <c r="AV250" s="31"/>
      <c r="AW250" s="31"/>
      <c r="AX250" s="31"/>
      <c r="AY250" s="31"/>
      <c r="AZ250" s="31"/>
      <c r="BA250" s="31"/>
      <c r="BB250" s="31"/>
      <c r="BC250" s="31"/>
      <c r="BD250" s="31"/>
      <c r="BE250" s="31"/>
      <c r="BF250" s="31"/>
      <c r="BG250" s="31"/>
      <c r="BH250" s="31"/>
      <c r="BI250" s="31"/>
      <c r="BJ250" s="31"/>
      <c r="BK250" s="31"/>
      <c r="BL250" s="31"/>
      <c r="BM250" s="31"/>
      <c r="BN250" s="31"/>
      <c r="BO250" s="31"/>
      <c r="BP250" s="31"/>
      <c r="BQ250" s="31"/>
      <c r="BR250" s="31"/>
      <c r="BS250" s="31"/>
      <c r="BT250" s="31"/>
      <c r="BU250" s="31"/>
      <c r="BV250" s="31"/>
      <c r="BW250" s="31"/>
      <c r="BX250" s="31"/>
      <c r="BY250" s="31"/>
      <c r="BZ250" s="31"/>
      <c r="CA250" s="31"/>
      <c r="CB250" s="31"/>
      <c r="CC250" s="31"/>
      <c r="CD250" s="31"/>
      <c r="CE250" s="31"/>
      <c r="CF250" s="31"/>
      <c r="CG250" s="31"/>
      <c r="CH250" s="31"/>
      <c r="CI250" s="31"/>
      <c r="CJ250" s="31"/>
      <c r="CK250" s="31"/>
    </row>
    <row r="251" spans="19:89" s="15" customFormat="1" ht="12.75">
      <c r="S251" s="31"/>
      <c r="AU251" s="31"/>
      <c r="AV251" s="31"/>
      <c r="AW251" s="31"/>
      <c r="AX251" s="31"/>
      <c r="AY251" s="31"/>
      <c r="AZ251" s="31"/>
      <c r="BA251" s="31"/>
      <c r="BB251" s="31"/>
      <c r="BC251" s="31"/>
      <c r="BD251" s="31"/>
      <c r="BE251" s="31"/>
      <c r="BF251" s="31"/>
      <c r="BG251" s="31"/>
      <c r="BH251" s="31"/>
      <c r="BI251" s="31"/>
      <c r="BJ251" s="31"/>
      <c r="BK251" s="31"/>
      <c r="BL251" s="31"/>
      <c r="BM251" s="31"/>
      <c r="BN251" s="31"/>
      <c r="BO251" s="31"/>
      <c r="BP251" s="31"/>
      <c r="BQ251" s="31"/>
      <c r="BR251" s="31"/>
      <c r="BS251" s="31"/>
      <c r="BT251" s="31"/>
      <c r="BU251" s="31"/>
      <c r="BV251" s="31"/>
      <c r="BW251" s="31"/>
      <c r="BX251" s="31"/>
      <c r="BY251" s="31"/>
      <c r="BZ251" s="31"/>
      <c r="CA251" s="31"/>
      <c r="CB251" s="31"/>
      <c r="CC251" s="31"/>
      <c r="CD251" s="31"/>
      <c r="CE251" s="31"/>
      <c r="CF251" s="31"/>
      <c r="CG251" s="31"/>
      <c r="CH251" s="31"/>
      <c r="CI251" s="31"/>
      <c r="CJ251" s="31"/>
      <c r="CK251" s="31"/>
    </row>
    <row r="252" spans="19:89" s="15" customFormat="1" ht="12.75">
      <c r="S252" s="31"/>
      <c r="AU252" s="31"/>
      <c r="AV252" s="31"/>
      <c r="AW252" s="31"/>
      <c r="AX252" s="31"/>
      <c r="AY252" s="31"/>
      <c r="AZ252" s="31"/>
      <c r="BA252" s="31"/>
      <c r="BB252" s="31"/>
      <c r="BC252" s="31"/>
      <c r="BD252" s="31"/>
      <c r="BE252" s="31"/>
      <c r="BF252" s="31"/>
      <c r="BG252" s="31"/>
      <c r="BH252" s="31"/>
      <c r="BI252" s="31"/>
      <c r="BJ252" s="31"/>
      <c r="BK252" s="31"/>
      <c r="BL252" s="31"/>
      <c r="BM252" s="31"/>
      <c r="BN252" s="31"/>
      <c r="BO252" s="31"/>
      <c r="BP252" s="31"/>
      <c r="BQ252" s="31"/>
      <c r="BR252" s="31"/>
      <c r="BS252" s="31"/>
      <c r="BT252" s="31"/>
      <c r="BU252" s="31"/>
      <c r="BV252" s="31"/>
      <c r="BW252" s="31"/>
      <c r="BX252" s="31"/>
      <c r="BY252" s="31"/>
      <c r="BZ252" s="31"/>
      <c r="CA252" s="31"/>
      <c r="CB252" s="31"/>
      <c r="CC252" s="31"/>
      <c r="CD252" s="31"/>
      <c r="CE252" s="31"/>
      <c r="CF252" s="31"/>
      <c r="CG252" s="31"/>
      <c r="CH252" s="31"/>
      <c r="CI252" s="31"/>
      <c r="CJ252" s="31"/>
      <c r="CK252" s="31"/>
    </row>
    <row r="253" spans="19:89" s="15" customFormat="1" ht="12.75">
      <c r="S253" s="31"/>
      <c r="AU253" s="31"/>
      <c r="AV253" s="31"/>
      <c r="AW253" s="31"/>
      <c r="AX253" s="31"/>
      <c r="AY253" s="31"/>
      <c r="AZ253" s="31"/>
      <c r="BA253" s="31"/>
      <c r="BB253" s="31"/>
      <c r="BC253" s="31"/>
      <c r="BD253" s="31"/>
      <c r="BE253" s="31"/>
      <c r="BF253" s="31"/>
      <c r="BG253" s="31"/>
      <c r="BH253" s="31"/>
      <c r="BI253" s="31"/>
      <c r="BJ253" s="31"/>
      <c r="BK253" s="31"/>
      <c r="BL253" s="31"/>
      <c r="BM253" s="31"/>
      <c r="BN253" s="31"/>
      <c r="BO253" s="31"/>
      <c r="BP253" s="31"/>
      <c r="BQ253" s="31"/>
      <c r="BR253" s="31"/>
      <c r="BS253" s="31"/>
      <c r="BT253" s="31"/>
      <c r="BU253" s="31"/>
      <c r="BV253" s="31"/>
      <c r="BW253" s="31"/>
      <c r="BX253" s="31"/>
      <c r="BY253" s="31"/>
      <c r="BZ253" s="31"/>
      <c r="CA253" s="31"/>
      <c r="CB253" s="31"/>
      <c r="CC253" s="31"/>
      <c r="CD253" s="31"/>
      <c r="CE253" s="31"/>
      <c r="CF253" s="31"/>
      <c r="CG253" s="31"/>
      <c r="CH253" s="31"/>
      <c r="CI253" s="31"/>
      <c r="CJ253" s="31"/>
      <c r="CK253" s="31"/>
    </row>
    <row r="254" spans="19:89" s="15" customFormat="1" ht="12.75">
      <c r="S254" s="31"/>
      <c r="AU254" s="31"/>
      <c r="AV254" s="31"/>
      <c r="AW254" s="31"/>
      <c r="AX254" s="31"/>
      <c r="AY254" s="31"/>
      <c r="AZ254" s="31"/>
      <c r="BA254" s="31"/>
      <c r="BB254" s="31"/>
      <c r="BC254" s="31"/>
      <c r="BD254" s="31"/>
      <c r="BE254" s="31"/>
      <c r="BF254" s="31"/>
      <c r="BG254" s="31"/>
      <c r="BH254" s="31"/>
      <c r="BI254" s="31"/>
      <c r="BJ254" s="31"/>
      <c r="BK254" s="31"/>
      <c r="BL254" s="31"/>
      <c r="BM254" s="31"/>
      <c r="BN254" s="31"/>
      <c r="BO254" s="31"/>
      <c r="BP254" s="31"/>
      <c r="BQ254" s="31"/>
      <c r="BR254" s="31"/>
      <c r="BS254" s="31"/>
      <c r="BT254" s="31"/>
      <c r="BU254" s="31"/>
      <c r="BV254" s="31"/>
      <c r="BW254" s="31"/>
      <c r="BX254" s="31"/>
      <c r="BY254" s="31"/>
      <c r="BZ254" s="31"/>
      <c r="CA254" s="31"/>
      <c r="CB254" s="31"/>
      <c r="CC254" s="31"/>
      <c r="CD254" s="31"/>
      <c r="CE254" s="31"/>
      <c r="CF254" s="31"/>
      <c r="CG254" s="31"/>
      <c r="CH254" s="31"/>
      <c r="CI254" s="31"/>
      <c r="CJ254" s="31"/>
      <c r="CK254" s="31"/>
    </row>
    <row r="255" spans="19:89" s="15" customFormat="1" ht="12.75">
      <c r="S255" s="31"/>
      <c r="AU255" s="31"/>
      <c r="AV255" s="31"/>
      <c r="AW255" s="31"/>
      <c r="AX255" s="31"/>
      <c r="AY255" s="31"/>
      <c r="AZ255" s="31"/>
      <c r="BA255" s="31"/>
      <c r="BB255" s="31"/>
      <c r="BC255" s="31"/>
      <c r="BD255" s="31"/>
      <c r="BE255" s="31"/>
      <c r="BF255" s="31"/>
      <c r="BG255" s="31"/>
      <c r="BH255" s="31"/>
      <c r="BI255" s="31"/>
      <c r="BJ255" s="31"/>
      <c r="BK255" s="31"/>
      <c r="BL255" s="31"/>
      <c r="BM255" s="31"/>
      <c r="BN255" s="31"/>
      <c r="BO255" s="31"/>
      <c r="BP255" s="31"/>
      <c r="BQ255" s="31"/>
      <c r="BR255" s="31"/>
      <c r="BS255" s="31"/>
      <c r="BT255" s="31"/>
      <c r="BU255" s="31"/>
      <c r="BV255" s="31"/>
      <c r="BW255" s="31"/>
      <c r="BX255" s="31"/>
      <c r="BY255" s="31"/>
      <c r="BZ255" s="31"/>
      <c r="CA255" s="31"/>
      <c r="CB255" s="31"/>
      <c r="CC255" s="31"/>
      <c r="CD255" s="31"/>
      <c r="CE255" s="31"/>
      <c r="CF255" s="31"/>
      <c r="CG255" s="31"/>
      <c r="CH255" s="31"/>
      <c r="CI255" s="31"/>
      <c r="CJ255" s="31"/>
      <c r="CK255" s="31"/>
    </row>
    <row r="256" spans="19:89" s="15" customFormat="1" ht="12.75">
      <c r="S256" s="31"/>
      <c r="AU256" s="31"/>
      <c r="AV256" s="31"/>
      <c r="AW256" s="31"/>
      <c r="AX256" s="31"/>
      <c r="AY256" s="31"/>
      <c r="AZ256" s="31"/>
      <c r="BA256" s="31"/>
      <c r="BB256" s="31"/>
      <c r="BC256" s="31"/>
      <c r="BD256" s="31"/>
      <c r="BE256" s="31"/>
      <c r="BF256" s="31"/>
      <c r="BG256" s="31"/>
      <c r="BH256" s="31"/>
      <c r="BI256" s="31"/>
      <c r="BJ256" s="31"/>
      <c r="BK256" s="31"/>
      <c r="BL256" s="31"/>
      <c r="BM256" s="31"/>
      <c r="BN256" s="31"/>
      <c r="BO256" s="31"/>
      <c r="BP256" s="31"/>
      <c r="BQ256" s="31"/>
      <c r="BR256" s="31"/>
      <c r="BS256" s="31"/>
      <c r="BT256" s="31"/>
      <c r="BU256" s="31"/>
      <c r="BV256" s="31"/>
      <c r="BW256" s="31"/>
      <c r="BX256" s="31"/>
      <c r="BY256" s="31"/>
      <c r="BZ256" s="31"/>
      <c r="CA256" s="31"/>
      <c r="CB256" s="31"/>
      <c r="CC256" s="31"/>
      <c r="CD256" s="31"/>
      <c r="CE256" s="31"/>
      <c r="CF256" s="31"/>
      <c r="CG256" s="31"/>
      <c r="CH256" s="31"/>
      <c r="CI256" s="31"/>
      <c r="CJ256" s="31"/>
      <c r="CK256" s="31"/>
    </row>
    <row r="257" spans="19:89" s="15" customFormat="1" ht="12.75">
      <c r="S257" s="31"/>
      <c r="AU257" s="31"/>
      <c r="AV257" s="31"/>
      <c r="AW257" s="31"/>
      <c r="AX257" s="31"/>
      <c r="AY257" s="31"/>
      <c r="AZ257" s="31"/>
      <c r="BA257" s="31"/>
      <c r="BB257" s="31"/>
      <c r="BC257" s="31"/>
      <c r="BD257" s="31"/>
      <c r="BE257" s="31"/>
      <c r="BF257" s="31"/>
      <c r="BG257" s="31"/>
      <c r="BH257" s="31"/>
      <c r="BI257" s="31"/>
      <c r="BJ257" s="31"/>
      <c r="BK257" s="31"/>
      <c r="BL257" s="31"/>
      <c r="BM257" s="31"/>
      <c r="BN257" s="31"/>
      <c r="BO257" s="31"/>
      <c r="BP257" s="31"/>
      <c r="BQ257" s="31"/>
      <c r="BR257" s="31"/>
      <c r="BS257" s="31"/>
      <c r="BT257" s="31"/>
      <c r="BU257" s="31"/>
      <c r="BV257" s="31"/>
      <c r="BW257" s="31"/>
      <c r="BX257" s="31"/>
      <c r="BY257" s="31"/>
      <c r="BZ257" s="31"/>
      <c r="CA257" s="31"/>
      <c r="CB257" s="31"/>
      <c r="CC257" s="31"/>
      <c r="CD257" s="31"/>
      <c r="CE257" s="31"/>
      <c r="CF257" s="31"/>
      <c r="CG257" s="31"/>
      <c r="CH257" s="31"/>
      <c r="CI257" s="31"/>
      <c r="CJ257" s="31"/>
      <c r="CK257" s="31"/>
    </row>
    <row r="258" spans="19:89" s="15" customFormat="1" ht="12.75">
      <c r="S258" s="31"/>
      <c r="AU258" s="31"/>
      <c r="AV258" s="31"/>
      <c r="AW258" s="31"/>
      <c r="AX258" s="31"/>
      <c r="AY258" s="31"/>
      <c r="AZ258" s="31"/>
      <c r="BA258" s="31"/>
      <c r="BB258" s="31"/>
      <c r="BC258" s="31"/>
      <c r="BD258" s="31"/>
      <c r="BE258" s="31"/>
      <c r="BF258" s="31"/>
      <c r="BG258" s="31"/>
      <c r="BH258" s="31"/>
      <c r="BI258" s="31"/>
      <c r="BJ258" s="31"/>
      <c r="BK258" s="31"/>
      <c r="BL258" s="31"/>
      <c r="BM258" s="31"/>
      <c r="BN258" s="31"/>
      <c r="BO258" s="31"/>
      <c r="BP258" s="31"/>
      <c r="BQ258" s="31"/>
      <c r="BR258" s="31"/>
      <c r="BS258" s="31"/>
      <c r="BT258" s="31"/>
      <c r="BU258" s="31"/>
      <c r="BV258" s="31"/>
      <c r="BW258" s="31"/>
      <c r="BX258" s="31"/>
      <c r="BY258" s="31"/>
      <c r="BZ258" s="31"/>
      <c r="CA258" s="31"/>
      <c r="CB258" s="31"/>
      <c r="CC258" s="31"/>
      <c r="CD258" s="31"/>
      <c r="CE258" s="31"/>
      <c r="CF258" s="31"/>
      <c r="CG258" s="31"/>
      <c r="CH258" s="31"/>
      <c r="CI258" s="31"/>
      <c r="CJ258" s="31"/>
      <c r="CK258" s="31"/>
    </row>
    <row r="259" spans="19:89" s="15" customFormat="1" ht="12.75">
      <c r="S259" s="31"/>
      <c r="AU259" s="31"/>
      <c r="AV259" s="31"/>
      <c r="AW259" s="31"/>
      <c r="AX259" s="31"/>
      <c r="AY259" s="31"/>
      <c r="AZ259" s="31"/>
      <c r="BA259" s="31"/>
      <c r="BB259" s="31"/>
      <c r="BC259" s="31"/>
      <c r="BD259" s="31"/>
      <c r="BE259" s="31"/>
      <c r="BF259" s="31"/>
      <c r="BG259" s="31"/>
      <c r="BH259" s="31"/>
      <c r="BI259" s="31"/>
      <c r="BJ259" s="31"/>
      <c r="BK259" s="31"/>
      <c r="BL259" s="31"/>
      <c r="BM259" s="31"/>
      <c r="BN259" s="31"/>
      <c r="BO259" s="31"/>
      <c r="BP259" s="31"/>
      <c r="BQ259" s="31"/>
      <c r="BR259" s="31"/>
      <c r="BS259" s="31"/>
      <c r="BT259" s="31"/>
      <c r="BU259" s="31"/>
      <c r="BV259" s="31"/>
      <c r="BW259" s="31"/>
      <c r="BX259" s="31"/>
      <c r="BY259" s="31"/>
      <c r="BZ259" s="31"/>
      <c r="CA259" s="31"/>
      <c r="CB259" s="31"/>
      <c r="CC259" s="31"/>
      <c r="CD259" s="31"/>
      <c r="CE259" s="31"/>
      <c r="CF259" s="31"/>
      <c r="CG259" s="31"/>
      <c r="CH259" s="31"/>
      <c r="CI259" s="31"/>
      <c r="CJ259" s="31"/>
      <c r="CK259" s="31"/>
    </row>
    <row r="260" spans="19:89" s="15" customFormat="1" ht="12.75">
      <c r="S260" s="31"/>
      <c r="AU260" s="31"/>
      <c r="AV260" s="31"/>
      <c r="AW260" s="31"/>
      <c r="AX260" s="31"/>
      <c r="AY260" s="31"/>
      <c r="AZ260" s="31"/>
      <c r="BA260" s="31"/>
      <c r="BB260" s="31"/>
      <c r="BC260" s="31"/>
      <c r="BD260" s="31"/>
      <c r="BE260" s="31"/>
      <c r="BF260" s="31"/>
      <c r="BG260" s="31"/>
      <c r="BH260" s="31"/>
      <c r="BI260" s="31"/>
      <c r="BJ260" s="31"/>
      <c r="BK260" s="31"/>
      <c r="BL260" s="31"/>
      <c r="BM260" s="31"/>
      <c r="BN260" s="31"/>
      <c r="BO260" s="31"/>
      <c r="BP260" s="31"/>
      <c r="BQ260" s="31"/>
      <c r="BR260" s="31"/>
      <c r="BS260" s="31"/>
      <c r="BT260" s="31"/>
      <c r="BU260" s="31"/>
      <c r="BV260" s="31"/>
      <c r="BW260" s="31"/>
      <c r="BX260" s="31"/>
      <c r="BY260" s="31"/>
      <c r="BZ260" s="31"/>
      <c r="CA260" s="31"/>
      <c r="CB260" s="31"/>
      <c r="CC260" s="31"/>
      <c r="CD260" s="31"/>
      <c r="CE260" s="31"/>
      <c r="CF260" s="31"/>
      <c r="CG260" s="31"/>
      <c r="CH260" s="31"/>
      <c r="CI260" s="31"/>
      <c r="CJ260" s="31"/>
      <c r="CK260" s="31"/>
    </row>
  </sheetData>
  <conditionalFormatting sqref="L214:O223 BE22:BH31 L38:O47 L54:O63 L70:O79 L86:O95 L102:O111 L118:O127 L134:O143 L150:O159 L166:O175 L182:O191 L198:O207 L230:O239 L22:O31 BE214:BH223 BE230:BH239 BE38:BH47 BE54:BH63 BE70:BH79 BE86:BH95 BE102:BH111 BE118:BH127 BE134:BH143 BE150:BH159 BE166:BH175 BE182:BH191 BE198:BH207 BE6:BH15 L6:O15">
    <cfRule type="cellIs" priority="1" dxfId="0" operator="equal" stopIfTrue="1">
      <formula>"X"</formula>
    </cfRule>
    <cfRule type="cellIs" priority="2" dxfId="1" operator="equal" stopIfTrue="1">
      <formula>0</formula>
    </cfRule>
    <cfRule type="cellIs" priority="3" dxfId="2" operator="equal" stopIfTrue="1">
      <formula>""</formula>
    </cfRule>
  </conditionalFormatting>
  <printOptions/>
  <pageMargins left="0.75" right="0.75" top="1" bottom="1" header="0.5" footer="0.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DI-FCT-UNL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ICP</dc:creator>
  <cp:keywords/>
  <dc:description/>
  <cp:lastModifiedBy>Antonio Penedo</cp:lastModifiedBy>
  <cp:lastPrinted>2003-04-23T21:05:21Z</cp:lastPrinted>
  <dcterms:created xsi:type="dcterms:W3CDTF">2003-04-11T08:38:48Z</dcterms:created>
  <dcterms:modified xsi:type="dcterms:W3CDTF">2005-12-20T13:31:50Z</dcterms:modified>
  <cp:category/>
  <cp:version/>
  <cp:contentType/>
  <cp:contentStatus/>
</cp:coreProperties>
</file>