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<sst xmlns="http://schemas.openxmlformats.org/spreadsheetml/2006/main" count="16" uniqueCount="16">
  <si>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Nomes</t>
  </si>
  <si>
    <t>Filipe</t>
  </si>
  <si>
    <t>André</t>
  </si>
  <si>
    <t>Prata</t>
  </si>
  <si>
    <t>Ataíde</t>
  </si>
  <si>
    <t>1º Teste</t>
  </si>
  <si>
    <t>2º Teste</t>
  </si>
  <si>
    <t>Média</t>
  </si>
  <si>
    <t>1º Critério</t>
  </si>
  <si>
    <t>2º Critério</t>
  </si>
  <si>
    <t>3º Critério</t>
  </si>
  <si>
    <t>Alunos Inscritos</t>
  </si>
  <si>
    <t>Alunos Reprovados</t>
  </si>
  <si>
    <t>Alunos Aprovados</t>
  </si>
  <si>
    <t>Média acima de 18</t>
  </si>
  <si>
    <t>Espertos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</si>
</sst>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2" sqref="E2"/>
    </sheetView>
  </sheetViews>
  <sheetFormatPr defaultColWidth="9.140625" defaultRowHeight="12.75"/>
  <cols>
    <col min="1" max="8" width="10.57421875" style="1" customWidth="1"/>
    <col min="9" max="9" width="19.28125" style="1" bestFit="1" customWidth="1"/>
    <col min="10" max="16384" width="10.57421875" style="1" customWidth="1"/>
  </cols>
  <sheetData>
    <row r="1" spans="1:9" s="2" customFormat="1" ht="12.75">
      <c r="A1" s="5" t="s">
        <v>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2" t="s">
        <v>15</v>
      </c>
      <c r="I1" s="2" t="s">
        <v>11</v>
      </c>
    </row>
    <row r="2" spans="1:9" ht="12.75">
      <c r="A2" s="3" t="s">
        <v>1</v>
      </c>
      <c r="B2" s="4">
        <v>4</v>
      </c>
      <c r="C2" s="4">
        <v>16</v>
      </c>
      <c r="D2" s="4">
        <f>ROUND(AVERAGE(B2:C2),1)</f>
        <v>10</v>
      </c>
      <c r="E2" s="3">
        <f>IF(D2&gt;=9.5,ROUND(D2,0),"REP")</f>
        <v>10</v>
      </c>
      <c r="F2" s="3" t="str">
        <f aca="true" t="shared" si="0" ref="F2:F9">IF(OR(D2&lt;10,OR(B2&lt;8,C2&lt;8)),"REP",ROUND(D2,0))</f>
        <v>REP</v>
      </c>
      <c r="G2" s="3" t="str">
        <f>IF(D2&lt;9.5,"REP",IF(D2&lt;=12,"DISC",ROUND(D2,0)))</f>
        <v>DISC</v>
      </c>
      <c r="H2" s="1" t="str">
        <f>IF(D2&gt;=18,"SIM","NAO")</f>
        <v>NAO</v>
      </c>
      <c r="I2" s="1">
        <f>COUNTA(A2:A20)</f>
        <v>4</v>
      </c>
    </row>
    <row r="3" spans="1:9" ht="12.75">
      <c r="A3" s="3" t="s">
        <v>2</v>
      </c>
      <c r="B3" s="4">
        <v>3</v>
      </c>
      <c r="C3" s="4">
        <v>15</v>
      </c>
      <c r="D3" s="4">
        <f aca="true" t="shared" si="1" ref="D3:D9">ROUND(AVERAGE(B3:C3),1)</f>
        <v>9</v>
      </c>
      <c r="E3" s="3" t="str">
        <f aca="true" t="shared" si="2" ref="E3:E9">IF(D3&gt;=9.5,ROUND(D3,0),"REP")</f>
        <v>REP</v>
      </c>
      <c r="F3" s="3" t="str">
        <f t="shared" si="0"/>
        <v>REP</v>
      </c>
      <c r="G3" s="3" t="str">
        <f aca="true" t="shared" si="3" ref="G3:G9">IF(D3&lt;9.5,"REP",IF(D3&lt;=12,"DISC",ROUND(D3,0)))</f>
        <v>REP</v>
      </c>
      <c r="H3" s="1" t="str">
        <f aca="true" t="shared" si="4" ref="H3:H9">IF(D3&gt;=18,"SIM","NAO")</f>
        <v>NAO</v>
      </c>
      <c r="I3" s="2" t="s">
        <v>13</v>
      </c>
    </row>
    <row r="4" spans="1:9" ht="12.75">
      <c r="A4" s="3" t="s">
        <v>3</v>
      </c>
      <c r="B4" s="4">
        <v>3</v>
      </c>
      <c r="C4" s="4">
        <v>14</v>
      </c>
      <c r="D4" s="4">
        <f t="shared" si="1"/>
        <v>8.5</v>
      </c>
      <c r="E4" s="3" t="str">
        <f t="shared" si="2"/>
        <v>REP</v>
      </c>
      <c r="F4" s="3" t="str">
        <f t="shared" si="0"/>
        <v>REP</v>
      </c>
      <c r="G4" s="3" t="str">
        <f t="shared" si="3"/>
        <v>REP</v>
      </c>
      <c r="H4" s="1" t="str">
        <f t="shared" si="4"/>
        <v>NAO</v>
      </c>
      <c r="I4" s="1">
        <f>I2-I6</f>
        <v>2</v>
      </c>
    </row>
    <row r="5" spans="1:9" ht="12.75">
      <c r="A5" s="3" t="s">
        <v>4</v>
      </c>
      <c r="B5" s="4">
        <v>4</v>
      </c>
      <c r="C5" s="4">
        <v>13</v>
      </c>
      <c r="D5" s="4">
        <f t="shared" si="1"/>
        <v>8.5</v>
      </c>
      <c r="E5" s="3" t="str">
        <f t="shared" si="2"/>
        <v>REP</v>
      </c>
      <c r="F5" s="3" t="str">
        <f t="shared" si="0"/>
        <v>REP</v>
      </c>
      <c r="G5" s="3" t="str">
        <f t="shared" si="3"/>
        <v>REP</v>
      </c>
      <c r="H5" s="1" t="str">
        <f t="shared" si="4"/>
        <v>NAO</v>
      </c>
      <c r="I5" s="2" t="s">
        <v>12</v>
      </c>
    </row>
    <row r="6" spans="1:9" ht="12.75">
      <c r="A6" s="3"/>
      <c r="B6" s="4"/>
      <c r="C6" s="4"/>
      <c r="D6" s="4"/>
      <c r="E6" s="3"/>
      <c r="F6" s="3"/>
      <c r="G6" s="3"/>
      <c r="I6" s="1">
        <f>COUNTIF(E4:E11,"REP")</f>
        <v>2</v>
      </c>
    </row>
    <row r="7" spans="1:9" ht="12.75">
      <c r="A7" s="3"/>
      <c r="B7" s="4"/>
      <c r="C7" s="4"/>
      <c r="D7" s="4"/>
      <c r="E7" s="3"/>
      <c r="F7" s="3"/>
      <c r="G7" s="3"/>
      <c r="I7" s="2" t="s">
        <v>14</v>
      </c>
    </row>
    <row r="8" spans="1:9" ht="12.75">
      <c r="A8" s="3"/>
      <c r="B8" s="4"/>
      <c r="C8" s="4"/>
      <c r="D8" s="4"/>
      <c r="E8" s="3"/>
      <c r="F8" s="3"/>
      <c r="G8" s="3"/>
      <c r="I8" s="1">
        <f>COUNTIF(H2:H9,"SIM")</f>
        <v>0</v>
      </c>
    </row>
    <row r="9" spans="1:7" ht="12.75">
      <c r="A9" s="3"/>
      <c r="B9" s="4"/>
      <c r="C9" s="4"/>
      <c r="D9" s="4"/>
      <c r="E9" s="3"/>
      <c r="F9" s="3"/>
      <c r="G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F.A.K. 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Penedo</dc:creator>
  <cp:keywords/>
  <dc:description/>
  <cp:lastModifiedBy>Antonio Penedo</cp:lastModifiedBy>
  <dcterms:created xsi:type="dcterms:W3CDTF">2003-03-31T19:08:24Z</dcterms:created>
  <dcterms:modified xsi:type="dcterms:W3CDTF">2005-12-20T13:35:31Z</dcterms:modified>
  <cp:category/>
  <cp:version/>
  <cp:contentType/>
  <cp:contentStatus/>
</cp:coreProperties>
</file>