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560" windowHeight="4890" activeTab="1"/>
  </bookViews>
  <sheets>
    <sheet name="TabelasVida" sheetId="1" r:id="rId1"/>
    <sheet name="World Population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<sst xmlns="http://schemas.openxmlformats.org/spreadsheetml/2006/main" count="34" uniqueCount="23">
  <si>
    <t>Tabelas de Vida e Curvas de Sobrevivência</t>
  </si>
  <si>
    <t>Curvas de sobrevivência</t>
  </si>
  <si>
    <t>sp. A</t>
  </si>
  <si>
    <t>sp. B</t>
  </si>
  <si>
    <t>sp. C</t>
  </si>
  <si>
    <r>
      <t>Idade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</si>
  <si>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t>Year</t>
  </si>
  <si>
    <t>Estimated population</t>
  </si>
  <si>
    <t>A. De 500 a 1900</t>
  </si>
  <si>
    <t>B. De 1950 a 2000</t>
  </si>
  <si>
    <t>Anos (x)</t>
  </si>
  <si>
    <t>Nx</t>
  </si>
  <si>
    <t>Sp A</t>
  </si>
  <si>
    <t>dx</t>
  </si>
  <si>
    <t>lx</t>
  </si>
  <si>
    <t>qx</t>
  </si>
  <si>
    <t>Lx</t>
  </si>
  <si>
    <t>Tx</t>
  </si>
  <si>
    <t>ex</t>
  </si>
  <si>
    <t>px</t>
  </si>
  <si>
    <t>Sp B</t>
  </si>
  <si>
    <t>r= 0.0012</t>
  </si>
  <si>
    <r>
      <t>dN / dT =</t>
    </r>
    <r>
      <rPr>
        <b/>
        <sz val="10"/>
        <rFont val="Arial"/>
        <family val="2"/>
      </rPr>
      <t xml:space="preserve"> r N --- t</t>
    </r>
    <r>
      <rPr>
        <sz val="10"/>
        <rFont val="Arial"/>
        <family val="2"/>
      </rPr>
      <t>axa instatânea de crescimente ou proporção per capita por ano de uma dada população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</si>
</sst>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0"/>
    </font>
    <font>
      <vertAlign val="superscript"/>
      <sz val="10.75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wrapText="1" shrinkToFit="1"/>
      <protection/>
    </xf>
    <xf numFmtId="0" fontId="7" fillId="0" borderId="0" xfId="21" applyFont="1" applyAlignment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2" borderId="13" xfId="21" applyFont="1" applyFill="1" applyBorder="1" applyAlignment="1">
      <alignment horizontal="center" wrapText="1" shrinkToFit="1"/>
      <protection/>
    </xf>
    <xf numFmtId="0" fontId="8" fillId="2" borderId="14" xfId="21" applyFont="1" applyFill="1" applyBorder="1" applyAlignment="1">
      <alignment horizontal="center" wrapText="1" shrinkToFi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5" xfId="21" applyNumberFormat="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3" fontId="7" fillId="0" borderId="15" xfId="21" applyNumberFormat="1" applyFont="1" applyBorder="1">
      <alignment/>
      <protection/>
    </xf>
    <xf numFmtId="0" fontId="7" fillId="0" borderId="3" xfId="21" applyFont="1" applyBorder="1">
      <alignment/>
      <protection/>
    </xf>
    <xf numFmtId="3" fontId="7" fillId="0" borderId="5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Population'!$A$6:$A$20</c:f>
              <c:numCache>
                <c:ptCount val="15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</c:numCache>
            </c:numRef>
          </c:xVal>
          <c:yVal>
            <c:numRef>
              <c:f>'World Population'!$B$6:$B$20</c:f>
              <c:numCache>
                <c:ptCount val="15"/>
                <c:pt idx="0">
                  <c:v>190000000</c:v>
                </c:pt>
                <c:pt idx="1">
                  <c:v>200000000</c:v>
                </c:pt>
                <c:pt idx="2">
                  <c:v>207000000</c:v>
                </c:pt>
                <c:pt idx="3">
                  <c:v>220000000</c:v>
                </c:pt>
                <c:pt idx="4">
                  <c:v>226000000</c:v>
                </c:pt>
                <c:pt idx="5">
                  <c:v>254000000</c:v>
                </c:pt>
                <c:pt idx="6">
                  <c:v>301000000</c:v>
                </c:pt>
                <c:pt idx="7">
                  <c:v>360000000</c:v>
                </c:pt>
                <c:pt idx="8">
                  <c:v>360000000</c:v>
                </c:pt>
                <c:pt idx="9">
                  <c:v>350000000</c:v>
                </c:pt>
                <c:pt idx="10">
                  <c:v>425000000</c:v>
                </c:pt>
                <c:pt idx="11">
                  <c:v>545000000</c:v>
                </c:pt>
                <c:pt idx="12">
                  <c:v>600000000</c:v>
                </c:pt>
                <c:pt idx="13">
                  <c:v>813000000</c:v>
                </c:pt>
                <c:pt idx="14">
                  <c:v>1550000000</c:v>
                </c:pt>
              </c:numCache>
            </c:numRef>
          </c:yVal>
          <c:smooth val="1"/>
        </c:ser>
        <c:axId val="32965821"/>
        <c:axId val="28256934"/>
      </c:scatterChart>
      <c:val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crossBetween val="midCat"/>
        <c:dispUnits/>
      </c:valAx>
      <c:valAx>
        <c:axId val="2825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estimativa de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5821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Population'!$A$24:$A$74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xVal>
          <c:yVal>
            <c:numRef>
              <c:f>'World Population'!$B$24:$B$74</c:f>
              <c:numCache>
                <c:ptCount val="51"/>
                <c:pt idx="0">
                  <c:v>2555078074</c:v>
                </c:pt>
                <c:pt idx="1">
                  <c:v>2592861684</c:v>
                </c:pt>
                <c:pt idx="2">
                  <c:v>2634919408</c:v>
                </c:pt>
                <c:pt idx="3">
                  <c:v>2680253696</c:v>
                </c:pt>
                <c:pt idx="4">
                  <c:v>2728222066</c:v>
                </c:pt>
                <c:pt idx="5">
                  <c:v>2779669781</c:v>
                </c:pt>
                <c:pt idx="6">
                  <c:v>2832623670</c:v>
                </c:pt>
                <c:pt idx="7">
                  <c:v>2888444047</c:v>
                </c:pt>
                <c:pt idx="8">
                  <c:v>2944942787</c:v>
                </c:pt>
                <c:pt idx="9">
                  <c:v>2997268998</c:v>
                </c:pt>
                <c:pt idx="10">
                  <c:v>3039332401</c:v>
                </c:pt>
                <c:pt idx="11">
                  <c:v>3080114361</c:v>
                </c:pt>
                <c:pt idx="12">
                  <c:v>3136197751</c:v>
                </c:pt>
                <c:pt idx="13">
                  <c:v>3205706699</c:v>
                </c:pt>
                <c:pt idx="14">
                  <c:v>3276816764</c:v>
                </c:pt>
                <c:pt idx="15">
                  <c:v>3345837853</c:v>
                </c:pt>
                <c:pt idx="16">
                  <c:v>3416065246</c:v>
                </c:pt>
                <c:pt idx="17">
                  <c:v>3485807350</c:v>
                </c:pt>
                <c:pt idx="18">
                  <c:v>3557675690</c:v>
                </c:pt>
                <c:pt idx="19">
                  <c:v>3632341351</c:v>
                </c:pt>
                <c:pt idx="20">
                  <c:v>3707610112</c:v>
                </c:pt>
                <c:pt idx="21">
                  <c:v>3785190759</c:v>
                </c:pt>
                <c:pt idx="22">
                  <c:v>3862197286</c:v>
                </c:pt>
                <c:pt idx="23">
                  <c:v>3938708588</c:v>
                </c:pt>
                <c:pt idx="24">
                  <c:v>4014598416</c:v>
                </c:pt>
                <c:pt idx="25">
                  <c:v>4088224047</c:v>
                </c:pt>
                <c:pt idx="26">
                  <c:v>4160391803</c:v>
                </c:pt>
                <c:pt idx="27">
                  <c:v>4232928595</c:v>
                </c:pt>
                <c:pt idx="28">
                  <c:v>4305403287</c:v>
                </c:pt>
                <c:pt idx="29">
                  <c:v>4380776827</c:v>
                </c:pt>
                <c:pt idx="30">
                  <c:v>4456705217</c:v>
                </c:pt>
                <c:pt idx="31">
                  <c:v>4532964932</c:v>
                </c:pt>
                <c:pt idx="32">
                  <c:v>4613401886</c:v>
                </c:pt>
                <c:pt idx="33">
                  <c:v>4693932150</c:v>
                </c:pt>
                <c:pt idx="34">
                  <c:v>4773566805</c:v>
                </c:pt>
                <c:pt idx="35">
                  <c:v>4854602890</c:v>
                </c:pt>
                <c:pt idx="36">
                  <c:v>4937607708</c:v>
                </c:pt>
                <c:pt idx="37">
                  <c:v>5023570176</c:v>
                </c:pt>
                <c:pt idx="38">
                  <c:v>5110153261</c:v>
                </c:pt>
                <c:pt idx="39">
                  <c:v>5196333209</c:v>
                </c:pt>
                <c:pt idx="40">
                  <c:v>5283755345</c:v>
                </c:pt>
                <c:pt idx="41">
                  <c:v>5366938089</c:v>
                </c:pt>
                <c:pt idx="42">
                  <c:v>5449663819</c:v>
                </c:pt>
                <c:pt idx="43">
                  <c:v>5531001812</c:v>
                </c:pt>
                <c:pt idx="44">
                  <c:v>5610978348</c:v>
                </c:pt>
                <c:pt idx="45">
                  <c:v>5690865776</c:v>
                </c:pt>
                <c:pt idx="46">
                  <c:v>5768612284</c:v>
                </c:pt>
                <c:pt idx="47">
                  <c:v>5846804802</c:v>
                </c:pt>
                <c:pt idx="48">
                  <c:v>5924574901</c:v>
                </c:pt>
                <c:pt idx="49">
                  <c:v>6002509427</c:v>
                </c:pt>
                <c:pt idx="50">
                  <c:v>6080141683</c:v>
                </c:pt>
              </c:numCache>
            </c:numRef>
          </c:yVal>
          <c:smooth val="1"/>
        </c:ser>
        <c:axId val="52985815"/>
        <c:axId val="7110288"/>
      </c:scatterChart>
      <c:val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crossBetween val="midCat"/>
        <c:dispUnits/>
      </c:valAx>
      <c:valAx>
        <c:axId val="711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número previsto de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</xdr:row>
      <xdr:rowOff>123825</xdr:rowOff>
    </xdr:from>
    <xdr:to>
      <xdr:col>13</xdr:col>
      <xdr:colOff>447675</xdr:colOff>
      <xdr:row>22</xdr:row>
      <xdr:rowOff>247650</xdr:rowOff>
    </xdr:to>
    <xdr:graphicFrame>
      <xdr:nvGraphicFramePr>
        <xdr:cNvPr id="1" name="Chart 1"/>
        <xdr:cNvGraphicFramePr/>
      </xdr:nvGraphicFramePr>
      <xdr:xfrm>
        <a:off x="3067050" y="485775"/>
        <a:ext cx="6715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27</xdr:row>
      <xdr:rowOff>95250</xdr:rowOff>
    </xdr:from>
    <xdr:to>
      <xdr:col>25</xdr:col>
      <xdr:colOff>638175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3743325" y="5457825"/>
        <a:ext cx="14573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4">
      <selection activeCell="D22" sqref="D22"/>
    </sheetView>
  </sheetViews>
  <sheetFormatPr defaultColWidth="9.00390625" defaultRowHeight="12"/>
  <sheetData>
    <row r="1" spans="1:4" ht="12.75">
      <c r="A1" s="1" t="s">
        <v>0</v>
      </c>
      <c r="B1" s="2"/>
      <c r="C1" s="2"/>
      <c r="D1" s="2"/>
    </row>
    <row r="2" spans="1:4" ht="12.75">
      <c r="A2" s="3" t="s">
        <v>1</v>
      </c>
      <c r="B2" s="2"/>
      <c r="C2" s="2"/>
      <c r="D2" s="2"/>
    </row>
    <row r="3" spans="1:4" ht="12.75">
      <c r="A3" s="4" t="s">
        <v>5</v>
      </c>
      <c r="B3" s="5" t="s">
        <v>2</v>
      </c>
      <c r="C3" s="5" t="s">
        <v>3</v>
      </c>
      <c r="D3" s="5" t="s">
        <v>4</v>
      </c>
    </row>
    <row r="4" spans="1:4" ht="12.75">
      <c r="A4" s="6">
        <v>0</v>
      </c>
      <c r="B4" s="2">
        <v>1000</v>
      </c>
      <c r="C4" s="2">
        <v>2048</v>
      </c>
      <c r="D4" s="7">
        <v>10000</v>
      </c>
    </row>
    <row r="5" spans="1:4" ht="12.75">
      <c r="A5" s="6">
        <v>1</v>
      </c>
      <c r="B5" s="2">
        <v>990</v>
      </c>
      <c r="C5" s="2">
        <v>1024</v>
      </c>
      <c r="D5" s="7">
        <v>100</v>
      </c>
    </row>
    <row r="6" spans="1:4" ht="12.75">
      <c r="A6" s="6">
        <v>2</v>
      </c>
      <c r="B6" s="2">
        <v>970</v>
      </c>
      <c r="C6" s="2">
        <v>512</v>
      </c>
      <c r="D6" s="7">
        <v>30</v>
      </c>
    </row>
    <row r="7" spans="1:4" ht="12.75">
      <c r="A7" s="6">
        <v>3</v>
      </c>
      <c r="B7" s="2">
        <v>940</v>
      </c>
      <c r="C7" s="2">
        <v>256</v>
      </c>
      <c r="D7" s="7">
        <v>20</v>
      </c>
    </row>
    <row r="8" spans="1:4" ht="12.75">
      <c r="A8" s="6">
        <v>4</v>
      </c>
      <c r="B8" s="2">
        <v>900</v>
      </c>
      <c r="C8" s="2">
        <v>128</v>
      </c>
      <c r="D8" s="7">
        <v>18</v>
      </c>
    </row>
    <row r="9" spans="1:4" ht="12.75">
      <c r="A9" s="6">
        <v>5</v>
      </c>
      <c r="B9" s="2">
        <v>850</v>
      </c>
      <c r="C9" s="2">
        <v>64</v>
      </c>
      <c r="D9" s="7">
        <v>17</v>
      </c>
    </row>
    <row r="10" spans="1:4" ht="12.75">
      <c r="A10" s="6">
        <v>6</v>
      </c>
      <c r="B10" s="2">
        <v>750</v>
      </c>
      <c r="C10" s="2">
        <v>32</v>
      </c>
      <c r="D10" s="7">
        <v>16</v>
      </c>
    </row>
    <row r="11" spans="1:4" ht="12.75">
      <c r="A11" s="6">
        <v>7</v>
      </c>
      <c r="B11" s="2">
        <v>500</v>
      </c>
      <c r="C11" s="2">
        <v>16</v>
      </c>
      <c r="D11" s="7">
        <v>15</v>
      </c>
    </row>
    <row r="12" spans="1:4" ht="12.75">
      <c r="A12" s="6">
        <v>8</v>
      </c>
      <c r="B12" s="2">
        <v>200</v>
      </c>
      <c r="C12" s="2">
        <v>8</v>
      </c>
      <c r="D12" s="7">
        <v>14</v>
      </c>
    </row>
    <row r="13" spans="1:4" ht="12.75">
      <c r="A13" s="6">
        <v>9</v>
      </c>
      <c r="B13" s="2">
        <v>40</v>
      </c>
      <c r="C13" s="2">
        <v>4</v>
      </c>
      <c r="D13" s="7">
        <v>13</v>
      </c>
    </row>
    <row r="14" spans="1:4" ht="12.75">
      <c r="A14" s="6">
        <v>10</v>
      </c>
      <c r="B14" s="2">
        <v>1</v>
      </c>
      <c r="C14" s="2">
        <v>2</v>
      </c>
      <c r="D14" s="7">
        <v>12</v>
      </c>
    </row>
    <row r="15" spans="1:4" ht="12.75">
      <c r="A15" s="6">
        <v>11</v>
      </c>
      <c r="B15" s="2">
        <v>0</v>
      </c>
      <c r="C15" s="2">
        <v>0</v>
      </c>
      <c r="D15" s="7">
        <v>0</v>
      </c>
    </row>
    <row r="20" ht="12.75" thickBot="1">
      <c r="B20" s="11" t="s">
        <v>12</v>
      </c>
    </row>
    <row r="21" spans="2:13" ht="13.5" thickBot="1" thickTop="1">
      <c r="B21" s="25" t="s">
        <v>10</v>
      </c>
      <c r="C21" s="26" t="s">
        <v>11</v>
      </c>
      <c r="D21" s="26" t="s">
        <v>13</v>
      </c>
      <c r="E21" s="26" t="s">
        <v>14</v>
      </c>
      <c r="F21" s="26" t="s">
        <v>15</v>
      </c>
      <c r="G21" s="26" t="s">
        <v>16</v>
      </c>
      <c r="H21" s="26" t="s">
        <v>17</v>
      </c>
      <c r="I21" s="26" t="s">
        <v>18</v>
      </c>
      <c r="J21" s="27" t="s">
        <v>19</v>
      </c>
      <c r="K21" s="12"/>
      <c r="L21" s="12"/>
      <c r="M21" s="13"/>
    </row>
    <row r="22" spans="2:13" ht="13.5" thickTop="1">
      <c r="B22" s="21">
        <v>0</v>
      </c>
      <c r="C22" s="22">
        <v>1000</v>
      </c>
      <c r="D22" s="23">
        <f aca="true" t="shared" si="0" ref="D22:D32">C22-C23</f>
        <v>10</v>
      </c>
      <c r="E22" s="23">
        <f>C22/$C$22</f>
        <v>1</v>
      </c>
      <c r="F22" s="23">
        <f>D22/C22</f>
        <v>0.01</v>
      </c>
      <c r="G22" s="23">
        <f>(C22+C23)/2</f>
        <v>995</v>
      </c>
      <c r="H22" s="23">
        <f>SUM(G22+G23+G24+G25+G26+G27+G28+G29+G30+G31+G32)</f>
        <v>6641</v>
      </c>
      <c r="I22" s="23">
        <f>H22/C22</f>
        <v>6.641</v>
      </c>
      <c r="J22" s="24">
        <f>1-F22</f>
        <v>0.99</v>
      </c>
      <c r="K22" s="13"/>
      <c r="L22" s="13"/>
      <c r="M22" s="13"/>
    </row>
    <row r="23" spans="2:13" ht="12.75">
      <c r="B23" s="14">
        <v>1</v>
      </c>
      <c r="C23" s="15">
        <v>990</v>
      </c>
      <c r="D23" s="23">
        <f t="shared" si="0"/>
        <v>20</v>
      </c>
      <c r="E23" s="16">
        <f>C23/$C$22</f>
        <v>0.99</v>
      </c>
      <c r="F23" s="23">
        <f aca="true" t="shared" si="1" ref="F23:F32">D23/C23</f>
        <v>0.020202020202020204</v>
      </c>
      <c r="G23" s="23">
        <f aca="true" t="shared" si="2" ref="G23:G33">(C23+C24)/2</f>
        <v>980</v>
      </c>
      <c r="H23" s="16">
        <f>SUM(G23:G33)</f>
        <v>5646</v>
      </c>
      <c r="I23" s="23">
        <f aca="true" t="shared" si="3" ref="I23:I32">H23/C23</f>
        <v>5.703030303030303</v>
      </c>
      <c r="J23" s="24">
        <f aca="true" t="shared" si="4" ref="J23:J33">1-F23</f>
        <v>0.9797979797979798</v>
      </c>
      <c r="K23" s="13"/>
      <c r="L23" s="13"/>
      <c r="M23" s="13"/>
    </row>
    <row r="24" spans="2:13" ht="12.75">
      <c r="B24" s="14">
        <v>2</v>
      </c>
      <c r="C24" s="15">
        <v>970</v>
      </c>
      <c r="D24" s="23">
        <f t="shared" si="0"/>
        <v>30</v>
      </c>
      <c r="E24" s="16">
        <f aca="true" t="shared" si="5" ref="E24:E33">C24/$C$22</f>
        <v>0.97</v>
      </c>
      <c r="F24" s="23">
        <f t="shared" si="1"/>
        <v>0.030927835051546393</v>
      </c>
      <c r="G24" s="23">
        <f t="shared" si="2"/>
        <v>955</v>
      </c>
      <c r="H24" s="16">
        <f>SUM(G24:G33)</f>
        <v>4666</v>
      </c>
      <c r="I24" s="23">
        <f t="shared" si="3"/>
        <v>4.810309278350515</v>
      </c>
      <c r="J24" s="24">
        <f t="shared" si="4"/>
        <v>0.9690721649484536</v>
      </c>
      <c r="K24" s="13"/>
      <c r="L24" s="13"/>
      <c r="M24" s="13"/>
    </row>
    <row r="25" spans="2:13" ht="12.75">
      <c r="B25" s="14">
        <v>3</v>
      </c>
      <c r="C25" s="15">
        <v>940</v>
      </c>
      <c r="D25" s="23">
        <f t="shared" si="0"/>
        <v>40</v>
      </c>
      <c r="E25" s="16">
        <f t="shared" si="5"/>
        <v>0.94</v>
      </c>
      <c r="F25" s="23">
        <f t="shared" si="1"/>
        <v>0.0425531914893617</v>
      </c>
      <c r="G25" s="23">
        <f t="shared" si="2"/>
        <v>920</v>
      </c>
      <c r="H25" s="16">
        <f>SUM(G25:G33)</f>
        <v>3711</v>
      </c>
      <c r="I25" s="23">
        <f t="shared" si="3"/>
        <v>3.947872340425532</v>
      </c>
      <c r="J25" s="24">
        <f t="shared" si="4"/>
        <v>0.9574468085106383</v>
      </c>
      <c r="K25" s="13"/>
      <c r="L25" s="13"/>
      <c r="M25" s="13"/>
    </row>
    <row r="26" spans="2:13" ht="12.75">
      <c r="B26" s="14">
        <v>4</v>
      </c>
      <c r="C26" s="15">
        <v>900</v>
      </c>
      <c r="D26" s="23">
        <f t="shared" si="0"/>
        <v>50</v>
      </c>
      <c r="E26" s="16">
        <f t="shared" si="5"/>
        <v>0.9</v>
      </c>
      <c r="F26" s="23">
        <f t="shared" si="1"/>
        <v>0.05555555555555555</v>
      </c>
      <c r="G26" s="23">
        <f t="shared" si="2"/>
        <v>875</v>
      </c>
      <c r="H26" s="16">
        <f>SUM(G26:G33)</f>
        <v>2791</v>
      </c>
      <c r="I26" s="23">
        <f t="shared" si="3"/>
        <v>3.101111111111111</v>
      </c>
      <c r="J26" s="24">
        <f t="shared" si="4"/>
        <v>0.9444444444444444</v>
      </c>
      <c r="K26" s="13"/>
      <c r="L26" s="13"/>
      <c r="M26" s="13"/>
    </row>
    <row r="27" spans="2:13" ht="12.75">
      <c r="B27" s="14">
        <v>5</v>
      </c>
      <c r="C27" s="15">
        <v>850</v>
      </c>
      <c r="D27" s="23">
        <f t="shared" si="0"/>
        <v>100</v>
      </c>
      <c r="E27" s="16">
        <f t="shared" si="5"/>
        <v>0.85</v>
      </c>
      <c r="F27" s="23">
        <f t="shared" si="1"/>
        <v>0.11764705882352941</v>
      </c>
      <c r="G27" s="23">
        <f t="shared" si="2"/>
        <v>800</v>
      </c>
      <c r="H27" s="16">
        <f>SUM(G27:G33)</f>
        <v>1916</v>
      </c>
      <c r="I27" s="23">
        <f t="shared" si="3"/>
        <v>2.2541176470588233</v>
      </c>
      <c r="J27" s="24">
        <f t="shared" si="4"/>
        <v>0.8823529411764706</v>
      </c>
      <c r="K27" s="13"/>
      <c r="L27" s="13"/>
      <c r="M27" s="13"/>
    </row>
    <row r="28" spans="2:13" ht="12.75">
      <c r="B28" s="14">
        <v>6</v>
      </c>
      <c r="C28" s="15">
        <v>750</v>
      </c>
      <c r="D28" s="23">
        <f t="shared" si="0"/>
        <v>250</v>
      </c>
      <c r="E28" s="16">
        <f t="shared" si="5"/>
        <v>0.75</v>
      </c>
      <c r="F28" s="23">
        <f t="shared" si="1"/>
        <v>0.3333333333333333</v>
      </c>
      <c r="G28" s="23">
        <f t="shared" si="2"/>
        <v>625</v>
      </c>
      <c r="H28" s="16">
        <f>SUM(G28:G33)</f>
        <v>1116</v>
      </c>
      <c r="I28" s="23">
        <f t="shared" si="3"/>
        <v>1.488</v>
      </c>
      <c r="J28" s="24">
        <f t="shared" si="4"/>
        <v>0.6666666666666667</v>
      </c>
      <c r="K28" s="13"/>
      <c r="L28" s="13"/>
      <c r="M28" s="13"/>
    </row>
    <row r="29" spans="2:13" ht="12.75">
      <c r="B29" s="14">
        <v>7</v>
      </c>
      <c r="C29" s="15">
        <v>500</v>
      </c>
      <c r="D29" s="23">
        <f t="shared" si="0"/>
        <v>300</v>
      </c>
      <c r="E29" s="16">
        <f t="shared" si="5"/>
        <v>0.5</v>
      </c>
      <c r="F29" s="23">
        <f t="shared" si="1"/>
        <v>0.6</v>
      </c>
      <c r="G29" s="23">
        <f t="shared" si="2"/>
        <v>350</v>
      </c>
      <c r="H29" s="16">
        <f>SUM(G29:G33)</f>
        <v>491</v>
      </c>
      <c r="I29" s="23">
        <f t="shared" si="3"/>
        <v>0.982</v>
      </c>
      <c r="J29" s="24">
        <f t="shared" si="4"/>
        <v>0.4</v>
      </c>
      <c r="K29" s="13"/>
      <c r="L29" s="13"/>
      <c r="M29" s="13"/>
    </row>
    <row r="30" spans="2:13" ht="12.75">
      <c r="B30" s="14">
        <v>8</v>
      </c>
      <c r="C30" s="15">
        <v>200</v>
      </c>
      <c r="D30" s="23">
        <f t="shared" si="0"/>
        <v>160</v>
      </c>
      <c r="E30" s="16">
        <f t="shared" si="5"/>
        <v>0.2</v>
      </c>
      <c r="F30" s="23">
        <f t="shared" si="1"/>
        <v>0.8</v>
      </c>
      <c r="G30" s="23">
        <f t="shared" si="2"/>
        <v>120</v>
      </c>
      <c r="H30" s="16">
        <f>SUM(G30:G33)</f>
        <v>141</v>
      </c>
      <c r="I30" s="23">
        <f t="shared" si="3"/>
        <v>0.705</v>
      </c>
      <c r="J30" s="24">
        <f t="shared" si="4"/>
        <v>0.19999999999999996</v>
      </c>
      <c r="K30" s="13"/>
      <c r="L30" s="13"/>
      <c r="M30" s="13"/>
    </row>
    <row r="31" spans="2:13" ht="12.75">
      <c r="B31" s="14">
        <v>9</v>
      </c>
      <c r="C31" s="15">
        <v>40</v>
      </c>
      <c r="D31" s="23">
        <f t="shared" si="0"/>
        <v>39</v>
      </c>
      <c r="E31" s="16">
        <f t="shared" si="5"/>
        <v>0.04</v>
      </c>
      <c r="F31" s="23">
        <f t="shared" si="1"/>
        <v>0.975</v>
      </c>
      <c r="G31" s="23">
        <f t="shared" si="2"/>
        <v>20.5</v>
      </c>
      <c r="H31" s="16">
        <f>SUM(G31:G33)</f>
        <v>21</v>
      </c>
      <c r="I31" s="23">
        <f t="shared" si="3"/>
        <v>0.525</v>
      </c>
      <c r="J31" s="24">
        <f t="shared" si="4"/>
        <v>0.025000000000000022</v>
      </c>
      <c r="K31" s="13"/>
      <c r="L31" s="13"/>
      <c r="M31" s="13"/>
    </row>
    <row r="32" spans="2:13" ht="12.75">
      <c r="B32" s="14">
        <v>10</v>
      </c>
      <c r="C32" s="15">
        <v>1</v>
      </c>
      <c r="D32" s="23">
        <f t="shared" si="0"/>
        <v>1</v>
      </c>
      <c r="E32" s="16">
        <f t="shared" si="5"/>
        <v>0.001</v>
      </c>
      <c r="F32" s="23">
        <f t="shared" si="1"/>
        <v>1</v>
      </c>
      <c r="G32" s="23">
        <f t="shared" si="2"/>
        <v>0.5</v>
      </c>
      <c r="H32" s="16">
        <f>SUM(G32:G33)</f>
        <v>0.5</v>
      </c>
      <c r="I32" s="23">
        <f t="shared" si="3"/>
        <v>0.5</v>
      </c>
      <c r="J32" s="24">
        <f t="shared" si="4"/>
        <v>0</v>
      </c>
      <c r="K32" s="13"/>
      <c r="L32" s="13"/>
      <c r="M32" s="13"/>
    </row>
    <row r="33" spans="2:13" ht="13.5" thickBot="1">
      <c r="B33" s="17">
        <v>11</v>
      </c>
      <c r="C33" s="18">
        <v>0</v>
      </c>
      <c r="D33" s="19">
        <f>C33-0</f>
        <v>0</v>
      </c>
      <c r="E33" s="19">
        <f t="shared" si="5"/>
        <v>0</v>
      </c>
      <c r="F33" s="19"/>
      <c r="G33" s="19">
        <f t="shared" si="2"/>
        <v>0</v>
      </c>
      <c r="H33" s="19">
        <v>0</v>
      </c>
      <c r="I33" s="19"/>
      <c r="J33" s="20">
        <f t="shared" si="4"/>
        <v>1</v>
      </c>
      <c r="K33" s="13"/>
      <c r="L33" s="13"/>
      <c r="M33" s="13"/>
    </row>
    <row r="34" ht="12.75" thickTop="1"/>
    <row r="36" ht="12.75" thickBot="1">
      <c r="B36" s="11" t="s">
        <v>20</v>
      </c>
    </row>
    <row r="37" spans="2:10" ht="13.5" thickBot="1" thickTop="1">
      <c r="B37" s="25" t="s">
        <v>10</v>
      </c>
      <c r="C37" s="26" t="s">
        <v>11</v>
      </c>
      <c r="D37" s="26" t="s">
        <v>13</v>
      </c>
      <c r="E37" s="26" t="s">
        <v>14</v>
      </c>
      <c r="F37" s="26" t="s">
        <v>15</v>
      </c>
      <c r="G37" s="26" t="s">
        <v>16</v>
      </c>
      <c r="H37" s="26" t="s">
        <v>17</v>
      </c>
      <c r="I37" s="26" t="s">
        <v>18</v>
      </c>
      <c r="J37" s="27" t="s">
        <v>19</v>
      </c>
    </row>
    <row r="38" spans="2:10" ht="13.5" thickTop="1">
      <c r="B38" s="21">
        <v>0</v>
      </c>
      <c r="C38" s="28">
        <v>2048</v>
      </c>
      <c r="D38" s="23"/>
      <c r="E38" s="23"/>
      <c r="F38" s="23"/>
      <c r="G38" s="23"/>
      <c r="H38" s="23"/>
      <c r="I38" s="23"/>
      <c r="J38" s="24"/>
    </row>
    <row r="39" spans="2:10" ht="12.75">
      <c r="B39" s="14">
        <v>1</v>
      </c>
      <c r="C39" s="15">
        <v>1024</v>
      </c>
      <c r="D39" s="23"/>
      <c r="E39" s="16"/>
      <c r="F39" s="23"/>
      <c r="G39" s="23"/>
      <c r="H39" s="16"/>
      <c r="I39" s="23"/>
      <c r="J39" s="24"/>
    </row>
    <row r="40" spans="2:10" ht="12.75">
      <c r="B40" s="14">
        <v>2</v>
      </c>
      <c r="C40" s="15">
        <v>512</v>
      </c>
      <c r="D40" s="23"/>
      <c r="E40" s="16"/>
      <c r="F40" s="23"/>
      <c r="G40" s="23"/>
      <c r="H40" s="16"/>
      <c r="I40" s="23"/>
      <c r="J40" s="24"/>
    </row>
    <row r="41" spans="2:10" ht="12.75">
      <c r="B41" s="14">
        <v>3</v>
      </c>
      <c r="C41" s="15">
        <v>256</v>
      </c>
      <c r="D41" s="23"/>
      <c r="E41" s="16"/>
      <c r="F41" s="23"/>
      <c r="G41" s="23"/>
      <c r="H41" s="16"/>
      <c r="I41" s="23"/>
      <c r="J41" s="24"/>
    </row>
    <row r="42" spans="2:10" ht="12.75">
      <c r="B42" s="14">
        <v>4</v>
      </c>
      <c r="C42" s="15">
        <v>128</v>
      </c>
      <c r="D42" s="23"/>
      <c r="E42" s="16"/>
      <c r="F42" s="23"/>
      <c r="G42" s="23"/>
      <c r="H42" s="16"/>
      <c r="I42" s="23"/>
      <c r="J42" s="24"/>
    </row>
    <row r="43" spans="2:10" ht="12.75">
      <c r="B43" s="14">
        <v>5</v>
      </c>
      <c r="C43" s="15">
        <v>64</v>
      </c>
      <c r="D43" s="23"/>
      <c r="E43" s="16"/>
      <c r="F43" s="23"/>
      <c r="G43" s="23"/>
      <c r="H43" s="16"/>
      <c r="I43" s="23"/>
      <c r="J43" s="24"/>
    </row>
    <row r="44" spans="2:10" ht="12.75">
      <c r="B44" s="14">
        <v>6</v>
      </c>
      <c r="C44" s="15">
        <v>32</v>
      </c>
      <c r="D44" s="23"/>
      <c r="E44" s="16"/>
      <c r="F44" s="23"/>
      <c r="G44" s="23"/>
      <c r="H44" s="16"/>
      <c r="I44" s="23"/>
      <c r="J44" s="24"/>
    </row>
    <row r="45" spans="2:10" ht="12.75">
      <c r="B45" s="14">
        <v>7</v>
      </c>
      <c r="C45" s="15">
        <v>16</v>
      </c>
      <c r="D45" s="23"/>
      <c r="E45" s="16"/>
      <c r="F45" s="23"/>
      <c r="G45" s="23"/>
      <c r="H45" s="16"/>
      <c r="I45" s="23"/>
      <c r="J45" s="24"/>
    </row>
    <row r="46" spans="2:10" ht="12.75">
      <c r="B46" s="14">
        <v>8</v>
      </c>
      <c r="C46" s="15">
        <v>8</v>
      </c>
      <c r="D46" s="23"/>
      <c r="E46" s="16"/>
      <c r="F46" s="23"/>
      <c r="G46" s="23"/>
      <c r="H46" s="16"/>
      <c r="I46" s="23"/>
      <c r="J46" s="24"/>
    </row>
    <row r="47" spans="2:10" ht="12.75">
      <c r="B47" s="14">
        <v>9</v>
      </c>
      <c r="C47" s="15">
        <v>4</v>
      </c>
      <c r="D47" s="23"/>
      <c r="E47" s="16"/>
      <c r="F47" s="23"/>
      <c r="G47" s="23"/>
      <c r="H47" s="16"/>
      <c r="I47" s="23"/>
      <c r="J47" s="24"/>
    </row>
    <row r="48" spans="2:10" ht="12.75">
      <c r="B48" s="14">
        <v>10</v>
      </c>
      <c r="C48" s="15">
        <v>2</v>
      </c>
      <c r="D48" s="23"/>
      <c r="E48" s="16"/>
      <c r="F48" s="23"/>
      <c r="G48" s="23"/>
      <c r="H48" s="16"/>
      <c r="I48" s="23"/>
      <c r="J48" s="24"/>
    </row>
    <row r="49" spans="2:10" ht="13.5" thickBot="1">
      <c r="B49" s="17">
        <v>11</v>
      </c>
      <c r="C49" s="18">
        <v>0</v>
      </c>
      <c r="D49" s="19"/>
      <c r="E49" s="19"/>
      <c r="F49" s="19"/>
      <c r="G49" s="19"/>
      <c r="H49" s="19"/>
      <c r="I49" s="19"/>
      <c r="J49" s="20"/>
    </row>
    <row r="50" ht="12.75" thickTop="1"/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tabSelected="1" workbookViewId="0" topLeftCell="A16">
      <selection activeCell="P18" sqref="P18"/>
    </sheetView>
  </sheetViews>
  <sheetFormatPr defaultColWidth="9.00390625" defaultRowHeight="14.25" customHeight="1"/>
  <cols>
    <col min="1" max="1" width="9.125" style="8" customWidth="1"/>
    <col min="2" max="2" width="13.00390625" style="8" customWidth="1"/>
    <col min="3" max="16384" width="9.125" style="8" customWidth="1"/>
  </cols>
  <sheetData>
    <row r="3" ht="14.25" customHeight="1">
      <c r="A3" s="8" t="s">
        <v>8</v>
      </c>
    </row>
    <row r="4" ht="14.25" customHeight="1" thickBot="1"/>
    <row r="5" spans="1:2" s="9" customFormat="1" ht="26.25" thickTop="1">
      <c r="A5" s="29" t="s">
        <v>6</v>
      </c>
      <c r="B5" s="30" t="s">
        <v>7</v>
      </c>
    </row>
    <row r="6" spans="1:2" ht="14.25" customHeight="1">
      <c r="A6" s="31">
        <v>500</v>
      </c>
      <c r="B6" s="32">
        <v>190000000</v>
      </c>
    </row>
    <row r="7" spans="1:2" ht="14.25" customHeight="1">
      <c r="A7" s="31">
        <v>600</v>
      </c>
      <c r="B7" s="32">
        <v>200000000</v>
      </c>
    </row>
    <row r="8" spans="1:2" ht="14.25" customHeight="1">
      <c r="A8" s="31">
        <v>700</v>
      </c>
      <c r="B8" s="32">
        <v>207000000</v>
      </c>
    </row>
    <row r="9" spans="1:2" ht="14.25" customHeight="1">
      <c r="A9" s="31">
        <v>800</v>
      </c>
      <c r="B9" s="32">
        <v>220000000</v>
      </c>
    </row>
    <row r="10" spans="1:2" ht="14.25" customHeight="1">
      <c r="A10" s="31">
        <v>900</v>
      </c>
      <c r="B10" s="32">
        <v>226000000</v>
      </c>
    </row>
    <row r="11" spans="1:2" ht="14.25" customHeight="1">
      <c r="A11" s="31">
        <v>1000</v>
      </c>
      <c r="B11" s="32">
        <v>254000000</v>
      </c>
    </row>
    <row r="12" spans="1:2" ht="14.25" customHeight="1">
      <c r="A12" s="31">
        <v>1100</v>
      </c>
      <c r="B12" s="32">
        <v>301000000</v>
      </c>
    </row>
    <row r="13" spans="1:2" ht="14.25" customHeight="1">
      <c r="A13" s="31">
        <v>1200</v>
      </c>
      <c r="B13" s="32">
        <v>360000000</v>
      </c>
    </row>
    <row r="14" spans="1:16" ht="14.25" customHeight="1">
      <c r="A14" s="31">
        <v>1300</v>
      </c>
      <c r="B14" s="32">
        <v>360000000</v>
      </c>
      <c r="P14" s="8" t="s">
        <v>21</v>
      </c>
    </row>
    <row r="15" spans="1:2" ht="14.25" customHeight="1">
      <c r="A15" s="31">
        <v>1400</v>
      </c>
      <c r="B15" s="32">
        <v>350000000</v>
      </c>
    </row>
    <row r="16" spans="1:2" ht="14.25" customHeight="1">
      <c r="A16" s="31">
        <v>1500</v>
      </c>
      <c r="B16" s="32">
        <v>425000000</v>
      </c>
    </row>
    <row r="17" spans="1:16" ht="14.25" customHeight="1">
      <c r="A17" s="31">
        <v>1600</v>
      </c>
      <c r="B17" s="32">
        <v>545000000</v>
      </c>
      <c r="P17" s="8" t="s">
        <v>22</v>
      </c>
    </row>
    <row r="18" spans="1:2" ht="14.25" customHeight="1">
      <c r="A18" s="31">
        <v>1700</v>
      </c>
      <c r="B18" s="32">
        <v>600000000</v>
      </c>
    </row>
    <row r="19" spans="1:2" ht="14.25" customHeight="1">
      <c r="A19" s="31">
        <v>1800</v>
      </c>
      <c r="B19" s="32">
        <v>813000000</v>
      </c>
    </row>
    <row r="20" spans="1:2" ht="14.25" customHeight="1" thickBot="1">
      <c r="A20" s="33">
        <v>1900</v>
      </c>
      <c r="B20" s="34">
        <v>1550000000</v>
      </c>
    </row>
    <row r="21" ht="14.25" customHeight="1" thickTop="1"/>
    <row r="22" ht="27.75" customHeight="1" thickBot="1">
      <c r="A22" s="8" t="s">
        <v>9</v>
      </c>
    </row>
    <row r="23" spans="1:2" s="10" customFormat="1" ht="26.25" customHeight="1" thickTop="1">
      <c r="A23" s="29" t="s">
        <v>6</v>
      </c>
      <c r="B23" s="30" t="s">
        <v>7</v>
      </c>
    </row>
    <row r="24" spans="1:2" ht="14.25" customHeight="1">
      <c r="A24" s="35">
        <v>1950</v>
      </c>
      <c r="B24" s="36">
        <v>2555078074</v>
      </c>
    </row>
    <row r="25" spans="1:2" ht="14.25" customHeight="1">
      <c r="A25" s="35">
        <v>1951</v>
      </c>
      <c r="B25" s="36">
        <v>2592861684</v>
      </c>
    </row>
    <row r="26" spans="1:2" ht="14.25" customHeight="1">
      <c r="A26" s="35">
        <v>1952</v>
      </c>
      <c r="B26" s="36">
        <v>2634919408</v>
      </c>
    </row>
    <row r="27" spans="1:2" ht="14.25" customHeight="1">
      <c r="A27" s="35">
        <v>1953</v>
      </c>
      <c r="B27" s="36">
        <v>2680253696</v>
      </c>
    </row>
    <row r="28" spans="1:2" ht="14.25" customHeight="1">
      <c r="A28" s="35">
        <v>1954</v>
      </c>
      <c r="B28" s="36">
        <v>2728222066</v>
      </c>
    </row>
    <row r="29" spans="1:2" ht="14.25" customHeight="1">
      <c r="A29" s="35">
        <v>1955</v>
      </c>
      <c r="B29" s="36">
        <v>2779669781</v>
      </c>
    </row>
    <row r="30" spans="1:2" ht="14.25" customHeight="1">
      <c r="A30" s="35">
        <v>1956</v>
      </c>
      <c r="B30" s="36">
        <v>2832623670</v>
      </c>
    </row>
    <row r="31" spans="1:2" ht="14.25" customHeight="1">
      <c r="A31" s="35">
        <v>1957</v>
      </c>
      <c r="B31" s="36">
        <v>2888444047</v>
      </c>
    </row>
    <row r="32" spans="1:2" ht="14.25" customHeight="1">
      <c r="A32" s="35">
        <v>1958</v>
      </c>
      <c r="B32" s="36">
        <v>2944942787</v>
      </c>
    </row>
    <row r="33" spans="1:2" ht="14.25" customHeight="1">
      <c r="A33" s="35">
        <v>1959</v>
      </c>
      <c r="B33" s="36">
        <v>2997268998</v>
      </c>
    </row>
    <row r="34" spans="1:2" ht="14.25" customHeight="1">
      <c r="A34" s="35">
        <v>1960</v>
      </c>
      <c r="B34" s="36">
        <v>3039332401</v>
      </c>
    </row>
    <row r="35" spans="1:2" ht="14.25" customHeight="1">
      <c r="A35" s="35">
        <v>1961</v>
      </c>
      <c r="B35" s="36">
        <v>3080114361</v>
      </c>
    </row>
    <row r="36" spans="1:2" ht="14.25" customHeight="1">
      <c r="A36" s="35">
        <v>1962</v>
      </c>
      <c r="B36" s="36">
        <v>3136197751</v>
      </c>
    </row>
    <row r="37" spans="1:2" ht="14.25" customHeight="1">
      <c r="A37" s="35">
        <v>1963</v>
      </c>
      <c r="B37" s="36">
        <v>3205706699</v>
      </c>
    </row>
    <row r="38" spans="1:2" ht="14.25" customHeight="1">
      <c r="A38" s="35">
        <v>1964</v>
      </c>
      <c r="B38" s="36">
        <v>3276816764</v>
      </c>
    </row>
    <row r="39" spans="1:2" ht="14.25" customHeight="1">
      <c r="A39" s="35">
        <v>1965</v>
      </c>
      <c r="B39" s="36">
        <v>3345837853</v>
      </c>
    </row>
    <row r="40" spans="1:2" ht="14.25" customHeight="1">
      <c r="A40" s="35">
        <v>1966</v>
      </c>
      <c r="B40" s="36">
        <v>3416065246</v>
      </c>
    </row>
    <row r="41" spans="1:2" ht="14.25" customHeight="1">
      <c r="A41" s="35">
        <v>1967</v>
      </c>
      <c r="B41" s="36">
        <v>3485807350</v>
      </c>
    </row>
    <row r="42" spans="1:2" ht="14.25" customHeight="1">
      <c r="A42" s="35">
        <v>1968</v>
      </c>
      <c r="B42" s="36">
        <v>3557675690</v>
      </c>
    </row>
    <row r="43" spans="1:2" ht="14.25" customHeight="1">
      <c r="A43" s="35">
        <v>1969</v>
      </c>
      <c r="B43" s="36">
        <v>3632341351</v>
      </c>
    </row>
    <row r="44" spans="1:2" ht="14.25" customHeight="1">
      <c r="A44" s="35">
        <v>1970</v>
      </c>
      <c r="B44" s="36">
        <v>3707610112</v>
      </c>
    </row>
    <row r="45" spans="1:2" ht="14.25" customHeight="1">
      <c r="A45" s="35">
        <v>1971</v>
      </c>
      <c r="B45" s="36">
        <v>3785190759</v>
      </c>
    </row>
    <row r="46" spans="1:2" ht="14.25" customHeight="1">
      <c r="A46" s="35">
        <v>1972</v>
      </c>
      <c r="B46" s="36">
        <v>3862197286</v>
      </c>
    </row>
    <row r="47" spans="1:2" ht="14.25" customHeight="1">
      <c r="A47" s="35">
        <v>1973</v>
      </c>
      <c r="B47" s="36">
        <v>3938708588</v>
      </c>
    </row>
    <row r="48" spans="1:2" ht="14.25" customHeight="1">
      <c r="A48" s="35">
        <v>1974</v>
      </c>
      <c r="B48" s="36">
        <v>4014598416</v>
      </c>
    </row>
    <row r="49" spans="1:2" ht="14.25" customHeight="1">
      <c r="A49" s="35">
        <v>1975</v>
      </c>
      <c r="B49" s="36">
        <v>4088224047</v>
      </c>
    </row>
    <row r="50" spans="1:2" ht="14.25" customHeight="1">
      <c r="A50" s="35">
        <v>1976</v>
      </c>
      <c r="B50" s="36">
        <v>4160391803</v>
      </c>
    </row>
    <row r="51" spans="1:2" ht="14.25" customHeight="1">
      <c r="A51" s="35">
        <v>1977</v>
      </c>
      <c r="B51" s="36">
        <v>4232928595</v>
      </c>
    </row>
    <row r="52" spans="1:2" ht="14.25" customHeight="1">
      <c r="A52" s="35">
        <v>1978</v>
      </c>
      <c r="B52" s="36">
        <v>4305403287</v>
      </c>
    </row>
    <row r="53" spans="1:2" ht="14.25" customHeight="1">
      <c r="A53" s="35">
        <v>1979</v>
      </c>
      <c r="B53" s="36">
        <v>4380776827</v>
      </c>
    </row>
    <row r="54" spans="1:2" ht="14.25" customHeight="1">
      <c r="A54" s="35">
        <v>1980</v>
      </c>
      <c r="B54" s="36">
        <v>4456705217</v>
      </c>
    </row>
    <row r="55" spans="1:2" ht="14.25" customHeight="1">
      <c r="A55" s="35">
        <v>1981</v>
      </c>
      <c r="B55" s="36">
        <v>4532964932</v>
      </c>
    </row>
    <row r="56" spans="1:2" ht="14.25" customHeight="1">
      <c r="A56" s="35">
        <v>1982</v>
      </c>
      <c r="B56" s="36">
        <v>4613401886</v>
      </c>
    </row>
    <row r="57" spans="1:2" ht="14.25" customHeight="1">
      <c r="A57" s="35">
        <v>1983</v>
      </c>
      <c r="B57" s="36">
        <v>4693932150</v>
      </c>
    </row>
    <row r="58" spans="1:2" ht="14.25" customHeight="1">
      <c r="A58" s="35">
        <v>1984</v>
      </c>
      <c r="B58" s="36">
        <v>4773566805</v>
      </c>
    </row>
    <row r="59" spans="1:2" ht="14.25" customHeight="1">
      <c r="A59" s="35">
        <v>1985</v>
      </c>
      <c r="B59" s="36">
        <v>4854602890</v>
      </c>
    </row>
    <row r="60" spans="1:2" ht="14.25" customHeight="1">
      <c r="A60" s="35">
        <v>1986</v>
      </c>
      <c r="B60" s="36">
        <v>4937607708</v>
      </c>
    </row>
    <row r="61" spans="1:2" ht="14.25" customHeight="1">
      <c r="A61" s="35">
        <v>1987</v>
      </c>
      <c r="B61" s="36">
        <v>5023570176</v>
      </c>
    </row>
    <row r="62" spans="1:2" ht="14.25" customHeight="1">
      <c r="A62" s="35">
        <v>1988</v>
      </c>
      <c r="B62" s="36">
        <v>5110153261</v>
      </c>
    </row>
    <row r="63" spans="1:2" ht="14.25" customHeight="1">
      <c r="A63" s="35">
        <v>1989</v>
      </c>
      <c r="B63" s="36">
        <v>5196333209</v>
      </c>
    </row>
    <row r="64" spans="1:2" ht="14.25" customHeight="1">
      <c r="A64" s="35">
        <v>1990</v>
      </c>
      <c r="B64" s="36">
        <v>5283755345</v>
      </c>
    </row>
    <row r="65" spans="1:2" ht="14.25" customHeight="1">
      <c r="A65" s="35">
        <v>1991</v>
      </c>
      <c r="B65" s="36">
        <v>5366938089</v>
      </c>
    </row>
    <row r="66" spans="1:2" ht="14.25" customHeight="1">
      <c r="A66" s="35">
        <v>1992</v>
      </c>
      <c r="B66" s="36">
        <v>5449663819</v>
      </c>
    </row>
    <row r="67" spans="1:2" ht="14.25" customHeight="1">
      <c r="A67" s="35">
        <v>1993</v>
      </c>
      <c r="B67" s="36">
        <v>5531001812</v>
      </c>
    </row>
    <row r="68" spans="1:2" ht="14.25" customHeight="1">
      <c r="A68" s="35">
        <v>1994</v>
      </c>
      <c r="B68" s="36">
        <v>5610978348</v>
      </c>
    </row>
    <row r="69" spans="1:2" ht="14.25" customHeight="1">
      <c r="A69" s="35">
        <v>1995</v>
      </c>
      <c r="B69" s="36">
        <v>5690865776</v>
      </c>
    </row>
    <row r="70" spans="1:2" ht="14.25" customHeight="1">
      <c r="A70" s="35">
        <v>1996</v>
      </c>
      <c r="B70" s="36">
        <v>5768612284</v>
      </c>
    </row>
    <row r="71" spans="1:2" ht="14.25" customHeight="1">
      <c r="A71" s="35">
        <v>1997</v>
      </c>
      <c r="B71" s="36">
        <v>5846804802</v>
      </c>
    </row>
    <row r="72" spans="1:2" ht="14.25" customHeight="1">
      <c r="A72" s="35">
        <v>1998</v>
      </c>
      <c r="B72" s="36">
        <v>5924574901</v>
      </c>
    </row>
    <row r="73" spans="1:2" ht="14.25" customHeight="1">
      <c r="A73" s="35">
        <v>1999</v>
      </c>
      <c r="B73" s="36">
        <v>6002509427</v>
      </c>
    </row>
    <row r="74" spans="1:2" ht="14.25" customHeight="1" thickBot="1">
      <c r="A74" s="37">
        <v>2000</v>
      </c>
      <c r="B74" s="38">
        <v>6080141683</v>
      </c>
    </row>
    <row r="75" ht="14.25" customHeight="1" thickTop="1"/>
  </sheetData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Joana Alves</cp:lastModifiedBy>
  <dcterms:created xsi:type="dcterms:W3CDTF">2006-03-30T13:07:55Z</dcterms:created>
  <dcterms:modified xsi:type="dcterms:W3CDTF">2006-03-30T18:26:16Z</dcterms:modified>
  <cp:category/>
  <cp:version/>
  <cp:contentType/>
  <cp:contentStatus/>
</cp:coreProperties>
</file>