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<sst xmlns="http://schemas.openxmlformats.org/spreadsheetml/2006/main" count="22" uniqueCount="19">
  <si>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idade</t>
  </si>
  <si>
    <t>total x</t>
  </si>
  <si>
    <t>lx</t>
  </si>
  <si>
    <t>qx</t>
  </si>
  <si>
    <t>px</t>
  </si>
  <si>
    <t>ex</t>
  </si>
  <si>
    <t>mx</t>
  </si>
  <si>
    <t>x lx mx</t>
  </si>
  <si>
    <t>lx mx</t>
  </si>
  <si>
    <t>x</t>
  </si>
  <si>
    <t>total</t>
  </si>
  <si>
    <t>Tabela de vida de uma população de esquilos</t>
  </si>
  <si>
    <t>mx= fertelidade</t>
  </si>
  <si>
    <t>Ano</t>
  </si>
  <si>
    <t>R0</t>
  </si>
  <si>
    <r>
      <t xml:space="preserve">R0 </t>
    </r>
    <r>
      <rPr>
        <sz val="10"/>
        <rFont val="Arial"/>
        <family val="0"/>
      </rPr>
      <t>= taxa líquida de reprodução (número de filhos fêmeas que cada mãe origina na sua geração.</t>
    </r>
  </si>
  <si>
    <t>tabela de vida com valores relativos</t>
  </si>
  <si>
    <t>λ = N (t+1) / N t</t>
  </si>
  <si>
    <t>λ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</si>
</sst>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4" borderId="25" xfId="0" applyNumberFormat="1" applyFont="1" applyFill="1" applyBorder="1" applyAlignment="1">
      <alignment horizontal="center"/>
    </xf>
    <xf numFmtId="2" fontId="1" fillId="5" borderId="18" xfId="0" applyNumberFormat="1" applyFont="1" applyFill="1" applyBorder="1" applyAlignment="1">
      <alignment horizontal="center"/>
    </xf>
    <xf numFmtId="0" fontId="1" fillId="4" borderId="12" xfId="0" applyNumberFormat="1" applyFont="1" applyFill="1" applyBorder="1" applyAlignment="1">
      <alignment horizontal="center"/>
    </xf>
    <xf numFmtId="0" fontId="1" fillId="4" borderId="13" xfId="0" applyNumberFormat="1" applyFont="1" applyFill="1" applyBorder="1" applyAlignment="1">
      <alignment horizontal="center"/>
    </xf>
    <xf numFmtId="0" fontId="1" fillId="4" borderId="26" xfId="0" applyNumberFormat="1" applyFont="1" applyFill="1" applyBorder="1" applyAlignment="1">
      <alignment horizontal="center"/>
    </xf>
    <xf numFmtId="0" fontId="1" fillId="4" borderId="15" xfId="0" applyNumberFormat="1" applyFont="1" applyFill="1" applyBorder="1" applyAlignment="1">
      <alignment horizontal="center"/>
    </xf>
    <xf numFmtId="0" fontId="1" fillId="4" borderId="16" xfId="0" applyNumberFormat="1" applyFont="1" applyFill="1" applyBorder="1" applyAlignment="1">
      <alignment horizontal="center"/>
    </xf>
    <xf numFmtId="0" fontId="1" fillId="4" borderId="17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0" xfId="0" applyFont="1" applyAlignment="1">
      <alignment/>
    </xf>
    <xf numFmtId="0" fontId="1" fillId="3" borderId="27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4" fillId="0" borderId="0" xfId="0" applyFont="1" applyAlignment="1">
      <alignment/>
    </xf>
    <xf numFmtId="0" fontId="1" fillId="5" borderId="29" xfId="0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"/>
  <sheetViews>
    <sheetView tabSelected="1" workbookViewId="0" topLeftCell="A6">
      <selection activeCell="D38" sqref="D38"/>
    </sheetView>
  </sheetViews>
  <sheetFormatPr defaultColWidth="9.140625" defaultRowHeight="12.75"/>
  <sheetData>
    <row r="1" ht="18">
      <c r="C1" s="12" t="s">
        <v>11</v>
      </c>
    </row>
    <row r="2" ht="13.5" thickBot="1"/>
    <row r="3" spans="2:9" ht="14.25" thickBot="1" thickTop="1">
      <c r="B3" s="19" t="s">
        <v>9</v>
      </c>
      <c r="C3" s="16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8</v>
      </c>
      <c r="I3" s="18" t="s">
        <v>7</v>
      </c>
    </row>
    <row r="4" spans="2:9" ht="12.75">
      <c r="B4" s="13">
        <v>0</v>
      </c>
      <c r="C4" s="1">
        <v>1</v>
      </c>
      <c r="D4" s="2">
        <v>0.7</v>
      </c>
      <c r="E4" s="41">
        <v>0.3</v>
      </c>
      <c r="F4" s="2">
        <v>1.09</v>
      </c>
      <c r="G4" s="41">
        <v>0</v>
      </c>
      <c r="H4" s="2">
        <v>0</v>
      </c>
      <c r="I4" s="3">
        <v>0</v>
      </c>
    </row>
    <row r="5" spans="2:11" ht="12.75">
      <c r="B5" s="14">
        <v>1</v>
      </c>
      <c r="C5" s="4">
        <v>0.3</v>
      </c>
      <c r="D5" s="5">
        <v>0.5</v>
      </c>
      <c r="E5" s="42">
        <v>0.5</v>
      </c>
      <c r="F5" s="5">
        <v>1.47</v>
      </c>
      <c r="G5" s="42">
        <v>2</v>
      </c>
      <c r="H5" s="5">
        <v>0.6</v>
      </c>
      <c r="I5" s="6">
        <v>0.6</v>
      </c>
      <c r="K5" t="s">
        <v>12</v>
      </c>
    </row>
    <row r="6" spans="2:11" ht="12.75">
      <c r="B6" s="14">
        <v>2</v>
      </c>
      <c r="C6" s="4">
        <v>0.15</v>
      </c>
      <c r="D6" s="5">
        <v>0.4</v>
      </c>
      <c r="E6" s="42">
        <v>0.6</v>
      </c>
      <c r="F6" s="5">
        <v>1.43</v>
      </c>
      <c r="G6" s="42">
        <v>3</v>
      </c>
      <c r="H6" s="5">
        <v>0.45</v>
      </c>
      <c r="I6" s="6">
        <v>0.9</v>
      </c>
      <c r="K6" s="44" t="s">
        <v>15</v>
      </c>
    </row>
    <row r="7" spans="2:9" ht="12.75">
      <c r="B7" s="14">
        <v>3</v>
      </c>
      <c r="C7" s="4">
        <v>0.09</v>
      </c>
      <c r="D7" s="5">
        <v>0.55</v>
      </c>
      <c r="E7" s="42">
        <v>0.45</v>
      </c>
      <c r="F7" s="5">
        <v>1.05</v>
      </c>
      <c r="G7" s="42">
        <v>3</v>
      </c>
      <c r="H7" s="5">
        <v>0.27</v>
      </c>
      <c r="I7" s="6">
        <v>0.81</v>
      </c>
    </row>
    <row r="8" spans="2:9" ht="12.75">
      <c r="B8" s="14">
        <v>4</v>
      </c>
      <c r="C8" s="4">
        <v>0.04</v>
      </c>
      <c r="D8" s="5">
        <v>0.75</v>
      </c>
      <c r="E8" s="42">
        <v>0.25</v>
      </c>
      <c r="F8" s="5">
        <v>0.75</v>
      </c>
      <c r="G8" s="42">
        <v>2</v>
      </c>
      <c r="H8" s="5">
        <v>0.08</v>
      </c>
      <c r="I8" s="6">
        <v>0.32</v>
      </c>
    </row>
    <row r="9" spans="2:9" ht="13.5" thickBot="1">
      <c r="B9" s="15">
        <v>5</v>
      </c>
      <c r="C9" s="7">
        <v>0.01</v>
      </c>
      <c r="D9" s="8">
        <v>1</v>
      </c>
      <c r="E9" s="43">
        <v>0</v>
      </c>
      <c r="F9" s="8">
        <v>0.5</v>
      </c>
      <c r="G9" s="43">
        <v>0</v>
      </c>
      <c r="H9" s="8">
        <v>0</v>
      </c>
      <c r="I9" s="9">
        <v>0</v>
      </c>
    </row>
    <row r="10" spans="2:12" ht="14.25" thickBot="1" thickTop="1">
      <c r="B10" t="s">
        <v>1</v>
      </c>
      <c r="H10" s="10">
        <f>SUM(H4:H9)</f>
        <v>1.4000000000000001</v>
      </c>
      <c r="I10" s="11">
        <f>SUM(I4:I9)</f>
        <v>2.63</v>
      </c>
      <c r="K10" s="45" t="s">
        <v>14</v>
      </c>
      <c r="L10" s="46">
        <v>1.4</v>
      </c>
    </row>
    <row r="11" ht="13.5" thickTop="1"/>
    <row r="13" ht="13.5" thickBot="1"/>
    <row r="14" spans="3:13" ht="14.25" thickBot="1" thickTop="1">
      <c r="C14" s="54" t="s">
        <v>13</v>
      </c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2:13" ht="14.25" thickBot="1" thickTop="1">
      <c r="B15" s="34" t="s">
        <v>0</v>
      </c>
      <c r="C15" s="38">
        <v>0</v>
      </c>
      <c r="D15" s="39">
        <v>1</v>
      </c>
      <c r="E15" s="39">
        <v>2</v>
      </c>
      <c r="F15" s="39">
        <v>3</v>
      </c>
      <c r="G15" s="39">
        <v>4</v>
      </c>
      <c r="H15" s="39">
        <v>5</v>
      </c>
      <c r="I15" s="39">
        <v>6</v>
      </c>
      <c r="J15" s="39">
        <v>7</v>
      </c>
      <c r="K15" s="39">
        <v>8</v>
      </c>
      <c r="L15" s="39">
        <v>9</v>
      </c>
      <c r="M15" s="40">
        <v>10</v>
      </c>
    </row>
    <row r="16" spans="2:13" ht="12.75">
      <c r="B16" s="35">
        <v>0</v>
      </c>
      <c r="C16" s="20">
        <f>C17*G5</f>
        <v>20</v>
      </c>
      <c r="D16" s="21">
        <f>D17*G5+D18*G6</f>
        <v>27</v>
      </c>
      <c r="E16" s="21">
        <f>E19*G7+E18*G6+E17*G5</f>
        <v>34.2</v>
      </c>
      <c r="F16" s="21">
        <f>F21*$G$9+F20*G$8+F19*G$7+F18*G$6+F17*G$5</f>
        <v>40.769999999999996</v>
      </c>
      <c r="G16" s="21">
        <f>G21*G9+G20*G8+G19*G7+G18*G6+G17*G5</f>
        <v>48.76199999999999</v>
      </c>
      <c r="H16" s="21">
        <f>H21*G9+H20*G8+H19*G7+H18*G6+H17*G5</f>
        <v>59.024699999999996</v>
      </c>
      <c r="I16" s="21">
        <f>I17*G5+I18*G6+I19*G7+I20*G8+I21*G9</f>
        <v>71.13582</v>
      </c>
      <c r="J16" s="21">
        <f>J17*G5+J18*G6+J19*G7+J20*G8+J21*G9</f>
        <v>85.71071699999999</v>
      </c>
      <c r="K16" s="21">
        <f>K17*G5+K18*G6+K19*G7+K20*G8+K21*G9</f>
        <v>103.32394019999998</v>
      </c>
      <c r="L16" s="21">
        <f>L17*G5+L18*G6+L19*G7+L20*G8+L21*G9</f>
        <v>124.55185886999996</v>
      </c>
      <c r="M16" s="22">
        <f>M17*G5+M18*G6+M19*G7+M20*G8+M21*G9</f>
        <v>150.13078342199995</v>
      </c>
    </row>
    <row r="17" spans="2:13" ht="12.75">
      <c r="B17" s="36">
        <v>1</v>
      </c>
      <c r="C17" s="23">
        <v>10</v>
      </c>
      <c r="D17" s="24">
        <f>C16*E4</f>
        <v>6</v>
      </c>
      <c r="E17" s="24">
        <f>D16*E4</f>
        <v>8.1</v>
      </c>
      <c r="F17" s="24">
        <f>E16*E4</f>
        <v>10.26</v>
      </c>
      <c r="G17" s="24">
        <f>F16*E4</f>
        <v>12.230999999999998</v>
      </c>
      <c r="H17" s="24">
        <f>G16*E4</f>
        <v>14.628599999999997</v>
      </c>
      <c r="I17" s="24">
        <f>H16*E4</f>
        <v>17.70741</v>
      </c>
      <c r="J17" s="24">
        <f>I16*E4</f>
        <v>21.340746</v>
      </c>
      <c r="K17" s="24">
        <f>J16*E4</f>
        <v>25.713215099999996</v>
      </c>
      <c r="L17" s="24">
        <f>K16*E4</f>
        <v>30.997182059999993</v>
      </c>
      <c r="M17" s="25">
        <f>L16*E4</f>
        <v>37.36555766099999</v>
      </c>
    </row>
    <row r="18" spans="2:13" ht="12.75">
      <c r="B18" s="36">
        <v>2</v>
      </c>
      <c r="C18" s="26">
        <v>0</v>
      </c>
      <c r="D18" s="24">
        <f>C17*E5</f>
        <v>5</v>
      </c>
      <c r="E18" s="24">
        <f>D17*E5</f>
        <v>3</v>
      </c>
      <c r="F18" s="24">
        <f>E17*E5</f>
        <v>4.05</v>
      </c>
      <c r="G18" s="24">
        <f>F17*E5</f>
        <v>5.13</v>
      </c>
      <c r="H18" s="24">
        <f>G17*E5</f>
        <v>6.115499999999999</v>
      </c>
      <c r="I18" s="24">
        <f>H17*E5</f>
        <v>7.3142999999999985</v>
      </c>
      <c r="J18" s="24">
        <f>I17*E5</f>
        <v>8.853705</v>
      </c>
      <c r="K18" s="24">
        <f>J17*E5</f>
        <v>10.670373</v>
      </c>
      <c r="L18" s="24">
        <f>K17*E5</f>
        <v>12.856607549999998</v>
      </c>
      <c r="M18" s="25">
        <f>L17*E5</f>
        <v>15.498591029999996</v>
      </c>
    </row>
    <row r="19" spans="2:13" ht="12.75">
      <c r="B19" s="36">
        <v>3</v>
      </c>
      <c r="C19" s="26">
        <v>0</v>
      </c>
      <c r="D19" s="24">
        <v>0</v>
      </c>
      <c r="E19" s="24">
        <f>D18*E6</f>
        <v>3</v>
      </c>
      <c r="F19" s="24">
        <f>E18*E6</f>
        <v>1.7999999999999998</v>
      </c>
      <c r="G19" s="24">
        <f>F18*E6</f>
        <v>2.4299999999999997</v>
      </c>
      <c r="H19" s="24">
        <f>G18*E6</f>
        <v>3.078</v>
      </c>
      <c r="I19" s="24">
        <f>H18*E6</f>
        <v>3.6692999999999993</v>
      </c>
      <c r="J19" s="24">
        <f>I18*E6</f>
        <v>4.388579999999999</v>
      </c>
      <c r="K19" s="24">
        <f>J18*E6</f>
        <v>5.3122229999999995</v>
      </c>
      <c r="L19" s="24">
        <f>K18*E6</f>
        <v>6.4022238</v>
      </c>
      <c r="M19" s="25">
        <f>L18*E6</f>
        <v>7.713964529999998</v>
      </c>
    </row>
    <row r="20" spans="2:13" ht="12.75">
      <c r="B20" s="36">
        <v>4</v>
      </c>
      <c r="C20" s="26">
        <v>0</v>
      </c>
      <c r="D20" s="24">
        <v>0</v>
      </c>
      <c r="E20" s="24">
        <v>0</v>
      </c>
      <c r="F20" s="24">
        <f>E19*E7</f>
        <v>1.35</v>
      </c>
      <c r="G20" s="24">
        <f>F19*E7</f>
        <v>0.8099999999999999</v>
      </c>
      <c r="H20" s="24">
        <f>G19*E7</f>
        <v>1.0935</v>
      </c>
      <c r="I20" s="24">
        <f>H19*E7</f>
        <v>1.3851</v>
      </c>
      <c r="J20" s="24">
        <f>I19*E7</f>
        <v>1.6511849999999997</v>
      </c>
      <c r="K20" s="24">
        <f>J19*E7</f>
        <v>1.9748609999999998</v>
      </c>
      <c r="L20" s="24">
        <f>K19*E7</f>
        <v>2.39050035</v>
      </c>
      <c r="M20" s="25">
        <f>L19*E7</f>
        <v>2.88100071</v>
      </c>
    </row>
    <row r="21" spans="2:13" ht="13.5" thickBot="1">
      <c r="B21" s="37">
        <v>5</v>
      </c>
      <c r="C21" s="27">
        <v>0</v>
      </c>
      <c r="D21" s="28">
        <v>0</v>
      </c>
      <c r="E21" s="28">
        <v>0</v>
      </c>
      <c r="F21" s="28">
        <v>0</v>
      </c>
      <c r="G21" s="28">
        <f>F20*E8</f>
        <v>0.3375</v>
      </c>
      <c r="H21" s="28">
        <f>G20*E8</f>
        <v>0.20249999999999999</v>
      </c>
      <c r="I21" s="28">
        <f>H20*E8</f>
        <v>0.273375</v>
      </c>
      <c r="J21" s="28">
        <f>I20*E8</f>
        <v>0.346275</v>
      </c>
      <c r="K21" s="28">
        <f>J20*E8</f>
        <v>0.4127962499999999</v>
      </c>
      <c r="L21" s="28">
        <f>K20*E8</f>
        <v>0.49371524999999994</v>
      </c>
      <c r="M21" s="29">
        <f>L20*E8</f>
        <v>0.5976250875</v>
      </c>
    </row>
    <row r="22" spans="2:13" ht="13.5" thickBot="1">
      <c r="B22" s="33" t="s">
        <v>10</v>
      </c>
      <c r="C22" s="30">
        <f>SUM(C15:C21)</f>
        <v>30</v>
      </c>
      <c r="D22" s="31">
        <f aca="true" t="shared" si="0" ref="D22:M22">SUM(D16:D21)</f>
        <v>38</v>
      </c>
      <c r="E22" s="31">
        <f t="shared" si="0"/>
        <v>48.300000000000004</v>
      </c>
      <c r="F22" s="31">
        <f t="shared" si="0"/>
        <v>58.22999999999999</v>
      </c>
      <c r="G22" s="31">
        <f t="shared" si="0"/>
        <v>69.7005</v>
      </c>
      <c r="H22" s="31">
        <f t="shared" si="0"/>
        <v>84.1428</v>
      </c>
      <c r="I22" s="31">
        <f t="shared" si="0"/>
        <v>101.48530499999998</v>
      </c>
      <c r="J22" s="31">
        <f t="shared" si="0"/>
        <v>122.291208</v>
      </c>
      <c r="K22" s="31">
        <f t="shared" si="0"/>
        <v>147.40740854999999</v>
      </c>
      <c r="L22" s="31">
        <f t="shared" si="0"/>
        <v>177.69208787999997</v>
      </c>
      <c r="M22" s="32">
        <f t="shared" si="0"/>
        <v>214.18752244049995</v>
      </c>
    </row>
    <row r="23" spans="2:13" ht="14.25" thickBot="1" thickTop="1">
      <c r="B23" s="48" t="s">
        <v>18</v>
      </c>
      <c r="C23" s="49">
        <f aca="true" t="shared" si="1" ref="C23:L23">D22/C22</f>
        <v>1.2666666666666666</v>
      </c>
      <c r="D23" s="50">
        <f t="shared" si="1"/>
        <v>1.2710526315789474</v>
      </c>
      <c r="E23" s="50">
        <f t="shared" si="1"/>
        <v>1.205590062111801</v>
      </c>
      <c r="F23" s="50">
        <f t="shared" si="1"/>
        <v>1.1969860896445135</v>
      </c>
      <c r="G23" s="50">
        <f t="shared" si="1"/>
        <v>1.2072051133062172</v>
      </c>
      <c r="H23" s="50">
        <f t="shared" si="1"/>
        <v>1.2061080092414322</v>
      </c>
      <c r="I23" s="50">
        <f t="shared" si="1"/>
        <v>1.2050139475858108</v>
      </c>
      <c r="J23" s="50">
        <f t="shared" si="1"/>
        <v>1.205380263722638</v>
      </c>
      <c r="K23" s="50">
        <f t="shared" si="1"/>
        <v>1.2054488280331415</v>
      </c>
      <c r="L23" s="50">
        <f t="shared" si="1"/>
        <v>1.2053858165319453</v>
      </c>
      <c r="M23" s="51"/>
    </row>
    <row r="24" spans="2:13" ht="12.75">
      <c r="B24" s="5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6" ht="16.5" thickBot="1">
      <c r="F26" s="47" t="s">
        <v>16</v>
      </c>
    </row>
    <row r="27" spans="3:13" ht="14.25" thickBot="1" thickTop="1">
      <c r="C27" s="54" t="s">
        <v>13</v>
      </c>
      <c r="D27" s="55"/>
      <c r="E27" s="55"/>
      <c r="F27" s="55"/>
      <c r="G27" s="55"/>
      <c r="H27" s="55"/>
      <c r="I27" s="55"/>
      <c r="J27" s="55"/>
      <c r="K27" s="55"/>
      <c r="L27" s="55"/>
      <c r="M27" s="56"/>
    </row>
    <row r="28" spans="2:13" ht="14.25" thickBot="1" thickTop="1">
      <c r="B28" s="34" t="s">
        <v>0</v>
      </c>
      <c r="C28" s="38">
        <v>0</v>
      </c>
      <c r="D28" s="39">
        <v>1</v>
      </c>
      <c r="E28" s="39">
        <v>2</v>
      </c>
      <c r="F28" s="39">
        <v>3</v>
      </c>
      <c r="G28" s="39">
        <v>4</v>
      </c>
      <c r="H28" s="39">
        <v>5</v>
      </c>
      <c r="I28" s="39">
        <v>6</v>
      </c>
      <c r="J28" s="39">
        <v>7</v>
      </c>
      <c r="K28" s="39">
        <v>8</v>
      </c>
      <c r="L28" s="39">
        <v>9</v>
      </c>
      <c r="M28" s="40">
        <v>10</v>
      </c>
    </row>
    <row r="29" spans="2:13" ht="12.75">
      <c r="B29" s="35">
        <v>0</v>
      </c>
      <c r="C29" s="20">
        <f>C16/C22</f>
        <v>0.6666666666666666</v>
      </c>
      <c r="D29" s="21">
        <f aca="true" t="shared" si="2" ref="D29:D34">D16/$D$22</f>
        <v>0.7105263157894737</v>
      </c>
      <c r="E29" s="21">
        <f aca="true" t="shared" si="3" ref="E29:E34">E16/$E$22</f>
        <v>0.7080745341614907</v>
      </c>
      <c r="F29" s="21">
        <f aca="true" t="shared" si="4" ref="F29:F34">F16/$F$22</f>
        <v>0.7001545595054096</v>
      </c>
      <c r="G29" s="21">
        <f aca="true" t="shared" si="5" ref="G29:G34">G16/$G$22</f>
        <v>0.6995932597327134</v>
      </c>
      <c r="H29" s="21">
        <f aca="true" t="shared" si="6" ref="H29:H34">H16/$H$22</f>
        <v>0.7014824797843666</v>
      </c>
      <c r="I29" s="21">
        <f aca="true" t="shared" si="7" ref="I29:I34">I16/$I$22</f>
        <v>0.7009469991739199</v>
      </c>
      <c r="J29" s="21">
        <f aca="true" t="shared" si="8" ref="J29:J34">J16/$J$22</f>
        <v>0.7008739091039152</v>
      </c>
      <c r="K29" s="21">
        <f aca="true" t="shared" si="9" ref="K29:K34">K16/$K$22</f>
        <v>0.700941297431146</v>
      </c>
      <c r="L29" s="21">
        <f aca="true" t="shared" si="10" ref="L29:L34">L16/$L$22</f>
        <v>0.7009420641965388</v>
      </c>
      <c r="M29" s="22">
        <f aca="true" t="shared" si="11" ref="M29:M34">M16/$M$22</f>
        <v>0.700931509508008</v>
      </c>
    </row>
    <row r="30" spans="2:13" ht="12.75">
      <c r="B30" s="36">
        <v>1</v>
      </c>
      <c r="C30" s="20">
        <f>C17/C22</f>
        <v>0.3333333333333333</v>
      </c>
      <c r="D30" s="21">
        <f t="shared" si="2"/>
        <v>0.15789473684210525</v>
      </c>
      <c r="E30" s="21">
        <f t="shared" si="3"/>
        <v>0.16770186335403725</v>
      </c>
      <c r="F30" s="21">
        <f t="shared" si="4"/>
        <v>0.1761978361669243</v>
      </c>
      <c r="G30" s="21">
        <f t="shared" si="5"/>
        <v>0.1754793724578733</v>
      </c>
      <c r="H30" s="21">
        <f t="shared" si="6"/>
        <v>0.17385444743935308</v>
      </c>
      <c r="I30" s="21">
        <f t="shared" si="7"/>
        <v>0.17448250266380932</v>
      </c>
      <c r="J30" s="21">
        <f t="shared" si="8"/>
        <v>0.17450760646668892</v>
      </c>
      <c r="K30" s="21">
        <f t="shared" si="9"/>
        <v>0.17443638249211998</v>
      </c>
      <c r="L30" s="21">
        <f t="shared" si="10"/>
        <v>0.17444323171515203</v>
      </c>
      <c r="M30" s="22">
        <f t="shared" si="11"/>
        <v>0.17445254156380618</v>
      </c>
    </row>
    <row r="31" spans="2:13" ht="12.75">
      <c r="B31" s="36">
        <v>2</v>
      </c>
      <c r="C31" s="26">
        <v>0</v>
      </c>
      <c r="D31" s="21">
        <f t="shared" si="2"/>
        <v>0.13157894736842105</v>
      </c>
      <c r="E31" s="21">
        <f t="shared" si="3"/>
        <v>0.06211180124223602</v>
      </c>
      <c r="F31" s="21">
        <f t="shared" si="4"/>
        <v>0.06955177743431222</v>
      </c>
      <c r="G31" s="21">
        <f t="shared" si="5"/>
        <v>0.073600619794693</v>
      </c>
      <c r="H31" s="21">
        <f t="shared" si="6"/>
        <v>0.07268001540238736</v>
      </c>
      <c r="I31" s="21">
        <f t="shared" si="7"/>
        <v>0.07207250350186167</v>
      </c>
      <c r="J31" s="21">
        <f t="shared" si="8"/>
        <v>0.07239854070294244</v>
      </c>
      <c r="K31" s="21">
        <f t="shared" si="9"/>
        <v>0.072386951951473</v>
      </c>
      <c r="L31" s="21">
        <f t="shared" si="10"/>
        <v>0.07235329216617903</v>
      </c>
      <c r="M31" s="22">
        <f t="shared" si="11"/>
        <v>0.07235991552358245</v>
      </c>
    </row>
    <row r="32" spans="2:13" ht="12.75">
      <c r="B32" s="36">
        <v>3</v>
      </c>
      <c r="C32" s="26">
        <v>0</v>
      </c>
      <c r="D32" s="21">
        <f t="shared" si="2"/>
        <v>0</v>
      </c>
      <c r="E32" s="21">
        <f t="shared" si="3"/>
        <v>0.06211180124223602</v>
      </c>
      <c r="F32" s="21">
        <f t="shared" si="4"/>
        <v>0.03091190108191654</v>
      </c>
      <c r="G32" s="21">
        <f t="shared" si="5"/>
        <v>0.03486345148169668</v>
      </c>
      <c r="H32" s="21">
        <f t="shared" si="6"/>
        <v>0.036580670003850596</v>
      </c>
      <c r="I32" s="21">
        <f t="shared" si="7"/>
        <v>0.03615597351754522</v>
      </c>
      <c r="J32" s="21">
        <f t="shared" si="8"/>
        <v>0.035886308359959936</v>
      </c>
      <c r="K32" s="21">
        <f t="shared" si="9"/>
        <v>0.036037693439255565</v>
      </c>
      <c r="L32" s="21">
        <f t="shared" si="10"/>
        <v>0.03602987547945064</v>
      </c>
      <c r="M32" s="22">
        <f t="shared" si="11"/>
        <v>0.03601500424537052</v>
      </c>
    </row>
    <row r="33" spans="2:13" ht="12.75">
      <c r="B33" s="36">
        <v>4</v>
      </c>
      <c r="C33" s="26">
        <v>0</v>
      </c>
      <c r="D33" s="21">
        <f t="shared" si="2"/>
        <v>0</v>
      </c>
      <c r="E33" s="21">
        <f t="shared" si="3"/>
        <v>0</v>
      </c>
      <c r="F33" s="21">
        <f t="shared" si="4"/>
        <v>0.023183925811437408</v>
      </c>
      <c r="G33" s="21">
        <f t="shared" si="5"/>
        <v>0.011621150493898894</v>
      </c>
      <c r="H33" s="21">
        <f t="shared" si="6"/>
        <v>0.012995764343473238</v>
      </c>
      <c r="I33" s="21">
        <f t="shared" si="7"/>
        <v>0.013648281394040254</v>
      </c>
      <c r="J33" s="21">
        <f t="shared" si="8"/>
        <v>0.013502074490915159</v>
      </c>
      <c r="K33" s="21">
        <f t="shared" si="9"/>
        <v>0.013397298137360139</v>
      </c>
      <c r="L33" s="21">
        <f t="shared" si="10"/>
        <v>0.013453048914672926</v>
      </c>
      <c r="M33" s="22">
        <f t="shared" si="11"/>
        <v>0.013450833536768349</v>
      </c>
    </row>
    <row r="34" spans="2:13" ht="13.5" thickBot="1">
      <c r="B34" s="37">
        <v>5</v>
      </c>
      <c r="C34" s="26">
        <v>0</v>
      </c>
      <c r="D34" s="21">
        <f t="shared" si="2"/>
        <v>0</v>
      </c>
      <c r="E34" s="21">
        <f t="shared" si="3"/>
        <v>0</v>
      </c>
      <c r="F34" s="21">
        <f t="shared" si="4"/>
        <v>0</v>
      </c>
      <c r="G34" s="21">
        <f t="shared" si="5"/>
        <v>0.00484214603912454</v>
      </c>
      <c r="H34" s="21">
        <f t="shared" si="6"/>
        <v>0.002406623026569118</v>
      </c>
      <c r="I34" s="21">
        <f t="shared" si="7"/>
        <v>0.002693739748823734</v>
      </c>
      <c r="J34" s="21">
        <f t="shared" si="8"/>
        <v>0.0028315608755782344</v>
      </c>
      <c r="K34" s="21">
        <f t="shared" si="9"/>
        <v>0.002800376548645322</v>
      </c>
      <c r="L34" s="21">
        <f t="shared" si="10"/>
        <v>0.002778487528006416</v>
      </c>
      <c r="M34" s="22">
        <f t="shared" si="11"/>
        <v>0.0027901956224645006</v>
      </c>
    </row>
    <row r="35" spans="2:13" ht="13.5" thickBot="1">
      <c r="B35" s="33" t="s">
        <v>10</v>
      </c>
      <c r="C35" s="30">
        <f>SUM(C28:C34)</f>
        <v>1</v>
      </c>
      <c r="D35" s="31">
        <f>SUM(D29:D34)</f>
        <v>1</v>
      </c>
      <c r="E35" s="31">
        <f>SUM(E29:E34)</f>
        <v>1</v>
      </c>
      <c r="F35" s="31">
        <f>SUM(F29:F34)</f>
        <v>1</v>
      </c>
      <c r="G35" s="31">
        <f>SUM(G29:G34)</f>
        <v>0.9999999999999998</v>
      </c>
      <c r="H35" s="31">
        <f>SUM(H29:H34)</f>
        <v>1</v>
      </c>
      <c r="I35" s="31">
        <f>SUM(I29:I34)</f>
        <v>1</v>
      </c>
      <c r="J35" s="31">
        <f>SUM(J29:J34)</f>
        <v>0.9999999999999999</v>
      </c>
      <c r="K35" s="31">
        <f>SUM(K29:K34)</f>
        <v>1</v>
      </c>
      <c r="L35" s="31">
        <f>SUM(L29:L34)</f>
        <v>0.9999999999999999</v>
      </c>
      <c r="M35" s="32">
        <f>SUM(M29:M34)</f>
        <v>1</v>
      </c>
    </row>
    <row r="36" ht="13.5" thickTop="1"/>
    <row r="38" ht="12.75">
      <c r="D38" t="s">
        <v>17</v>
      </c>
    </row>
  </sheetData>
  <mergeCells count="2">
    <mergeCell ref="C14:M14"/>
    <mergeCell ref="C27:M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Joana Alves</cp:lastModifiedBy>
  <dcterms:created xsi:type="dcterms:W3CDTF">2006-03-10T15:47:14Z</dcterms:created>
  <dcterms:modified xsi:type="dcterms:W3CDTF">2006-03-25T21:39:45Z</dcterms:modified>
  <cp:category/>
  <cp:version/>
  <cp:contentType/>
  <cp:contentStatus/>
</cp:coreProperties>
</file>