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4620" activeTab="1"/>
  </bookViews>
  <sheets>
    <sheet name="Folha2" sheetId="1" r:id="rId1"/>
    <sheet name="Folha1" sheetId="2" r:id="rId2"/>
    <sheet name="turma D" sheetId="3" r:id="rId3"/>
    <sheet name="turma G" sheetId="4" r:id="rId4"/>
    <sheet name="turma H" sheetId="5" r:id="rId5"/>
    <sheet name="turma A" sheetId="6" r:id="rId6"/>
    <sheet name="turma J" sheetId="7" r:id="rId7"/>
  </sheets>
  <definedNames/>
  <calcPr fullCalcOnLoad="1"/>
</workbook>
</file>

<file path=xl/sharedStrings.xml><?xml version="1.0" encoding="utf-8"?>
<sst xmlns="http://schemas.openxmlformats.org/spreadsheetml/2006/main" count="1058" uniqueCount="223">
  <si>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</si>
  <si>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</si>
  <si>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</si>
  <si>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</si>
  <si>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</si>
  <si>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</si>
  <si>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</si>
  <si>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</si>
  <si>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</si>
  <si>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</si>
  <si>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</si>
  <si>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</si>
  <si>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</si>
  <si>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</si>
  <si>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</si>
  <si>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</si>
  <si>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</si>
  <si>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</si>
  <si>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</si>
  <si>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</si>
  <si>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</si>
  <si>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</si>
  <si>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</si>
  <si>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</si>
  <si>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</si>
  <si>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</si>
  <si>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</si>
  <si>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</si>
  <si>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</si>
  <si>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</si>
  <si>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</si>
  <si>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</si>
  <si>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</si>
  <si>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</si>
  <si>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</si>
  <si>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</si>
  <si>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</si>
  <si>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</si>
  <si>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</si>
  <si>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</si>
  <si>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</si>
  <si>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</si>
  <si>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</si>
  <si>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</si>
  <si>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</si>
  <si>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</si>
  <si>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</si>
  <si>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</si>
  <si>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</si>
  <si>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</si>
  <si>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</si>
  <si>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</si>
  <si>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</si>
  <si>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</si>
  <si>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</si>
  <si>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</si>
  <si>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</si>
  <si>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</si>
  <si>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</si>
  <si>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</si>
  <si>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</si>
  <si>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</si>
  <si>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</si>
  <si>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</si>
  <si>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</si>
  <si>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</si>
  <si>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</si>
  <si>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</si>
  <si>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</si>
  <si>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</si>
  <si>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</si>
  <si>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</si>
  <si>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</si>
  <si>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</si>
  <si>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</si>
  <si>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</si>
  <si>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</si>
  <si>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</si>
  <si>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</si>
  <si>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</si>
  <si>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</si>
  <si>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</si>
  <si>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</si>
  <si>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</si>
  <si>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</si>
  <si>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</si>
  <si>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</si>
  <si>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</si>
  <si>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</si>
  <si>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</si>
  <si>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</si>
  <si>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</si>
  <si>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</si>
  <si>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</si>
  <si>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</si>
  <si>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</si>
  <si>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</si>
  <si>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</si>
  <si>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</si>
  <si>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</si>
  <si>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</si>
  <si>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</si>
  <si>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</si>
  <si>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</si>
  <si>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</si>
  <si>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</si>
  <si>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</si>
  <si>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</si>
  <si>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</si>
  <si>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</si>
  <si>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</si>
  <si>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</si>
  <si>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</si>
  <si>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</si>
  <si>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</si>
  <si>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</si>
  <si>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</si>
  <si>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</si>
  <si>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</si>
  <si>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</si>
  <si>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</si>
  <si>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</si>
  <si>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</si>
  <si>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</si>
  <si>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</si>
  <si>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</si>
  <si>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</si>
  <si>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</si>
  <si>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</si>
  <si>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</si>
  <si>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</si>
  <si>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</si>
  <si>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</si>
  <si>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</si>
  <si>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</si>
  <si>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</si>
  <si>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</si>
  <si>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</si>
  <si>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</si>
  <si>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</si>
  <si>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</si>
  <si>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</si>
  <si>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</si>
  <si>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</si>
  <si>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</si>
  <si>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</si>
  <si>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</si>
  <si>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</si>
  <si>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</si>
  <si>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</si>
  <si>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</si>
  <si>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</si>
  <si>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</si>
  <si>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</si>
  <si>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</si>
  <si>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</si>
  <si>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</si>
  <si>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</si>
  <si>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</si>
  <si>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</si>
  <si>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</si>
  <si>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</si>
  <si>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</si>
  <si>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</si>
  <si>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</si>
  <si>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</si>
  <si>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</si>
  <si>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</si>
  <si>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</si>
  <si>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Identificação da turma</t>
  </si>
  <si>
    <t>12 alunos</t>
  </si>
  <si>
    <t>Género</t>
  </si>
  <si>
    <t>Feminino</t>
  </si>
  <si>
    <t>Masculino</t>
  </si>
  <si>
    <t>Nº alunos</t>
  </si>
  <si>
    <t>%</t>
  </si>
  <si>
    <t xml:space="preserve">Estatistica da turma D </t>
  </si>
  <si>
    <t>Soma</t>
  </si>
  <si>
    <t>Nºalunos</t>
  </si>
  <si>
    <t>Caboverdiano</t>
  </si>
  <si>
    <t>Tibalismo</t>
  </si>
  <si>
    <t>Beto/Dred</t>
  </si>
  <si>
    <t>Nenhum/outros</t>
  </si>
  <si>
    <t>Nº aluno</t>
  </si>
  <si>
    <t xml:space="preserve">Sim </t>
  </si>
  <si>
    <t>nº alunos</t>
  </si>
  <si>
    <t xml:space="preserve">sim </t>
  </si>
  <si>
    <t>sim raça</t>
  </si>
  <si>
    <t>sim religião</t>
  </si>
  <si>
    <t>sim caracterisricas fisicas</t>
  </si>
  <si>
    <t>Sofreu discriminação</t>
  </si>
  <si>
    <t>Estatistica da Trurma</t>
  </si>
  <si>
    <t>Caracterisaticas fisicas</t>
  </si>
  <si>
    <t>Observou  discriminação</t>
  </si>
  <si>
    <t>Sim tribalismo</t>
  </si>
  <si>
    <t>sim Tribalismo</t>
  </si>
  <si>
    <t>características/doenças</t>
  </si>
  <si>
    <t>Obserou discriminação de que tipo</t>
  </si>
  <si>
    <t>Identificação da turma j</t>
  </si>
  <si>
    <t>guiniense</t>
  </si>
  <si>
    <t>cabo-verdiano</t>
  </si>
  <si>
    <t xml:space="preserve">                </t>
  </si>
  <si>
    <t xml:space="preserve">                  </t>
  </si>
  <si>
    <t>Sim raça</t>
  </si>
  <si>
    <t>Sim religião</t>
  </si>
  <si>
    <t>Sim Raça</t>
  </si>
  <si>
    <t>Sim características fisicas</t>
  </si>
  <si>
    <t>Características fisicas</t>
  </si>
  <si>
    <t xml:space="preserve">Sim raça </t>
  </si>
  <si>
    <t>Observou Discriminação</t>
  </si>
  <si>
    <t>Sim Tribalismo</t>
  </si>
  <si>
    <t>Caracteristicas fisicas/def.motora</t>
  </si>
  <si>
    <t>Maculino</t>
  </si>
  <si>
    <t>Freack</t>
  </si>
  <si>
    <t>Características físicas</t>
  </si>
  <si>
    <t>Sofreu Discriminação</t>
  </si>
  <si>
    <t>Sim Religião</t>
  </si>
  <si>
    <t>nº aluno</t>
  </si>
  <si>
    <t>Sim caracteristicas fisicas</t>
  </si>
  <si>
    <t>Sim, Religião</t>
  </si>
  <si>
    <t>Sim, Raça</t>
  </si>
  <si>
    <t>Sim, Tribalismo</t>
  </si>
  <si>
    <t>Sim características físicas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</si>
</sst>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\ &quot;€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8.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8.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3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67" fontId="0" fillId="0" borderId="27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7" xfId="0" applyFill="1" applyBorder="1" applyAlignment="1">
      <alignment/>
    </xf>
    <xf numFmtId="0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6" borderId="39" xfId="0" applyFont="1" applyFill="1" applyBorder="1" applyAlignment="1">
      <alignment/>
    </xf>
    <xf numFmtId="0" fontId="2" fillId="7" borderId="39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0" fillId="9" borderId="42" xfId="0" applyFill="1" applyBorder="1" applyAlignment="1">
      <alignment/>
    </xf>
    <xf numFmtId="0" fontId="2" fillId="10" borderId="0" xfId="0" applyFont="1" applyFill="1" applyAlignment="1">
      <alignment/>
    </xf>
    <xf numFmtId="167" fontId="0" fillId="0" borderId="46" xfId="0" applyNumberFormat="1" applyBorder="1" applyAlignment="1">
      <alignment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1" fontId="0" fillId="0" borderId="43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41" xfId="0" applyBorder="1" applyAlignment="1">
      <alignment horizontal="right"/>
    </xf>
    <xf numFmtId="167" fontId="0" fillId="0" borderId="43" xfId="0" applyNumberFormat="1" applyBorder="1" applyAlignment="1">
      <alignment horizontal="right"/>
    </xf>
    <xf numFmtId="1" fontId="0" fillId="0" borderId="43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6" borderId="39" xfId="0" applyFill="1" applyBorder="1" applyAlignment="1">
      <alignment/>
    </xf>
    <xf numFmtId="0" fontId="0" fillId="11" borderId="3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8" xfId="0" applyBorder="1" applyAlignment="1">
      <alignment/>
    </xf>
    <xf numFmtId="0" fontId="0" fillId="12" borderId="42" xfId="0" applyFill="1" applyBorder="1" applyAlignment="1">
      <alignment/>
    </xf>
    <xf numFmtId="167" fontId="0" fillId="0" borderId="46" xfId="0" applyNumberForma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13" borderId="39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left" vertical="center"/>
    </xf>
    <xf numFmtId="0" fontId="2" fillId="5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14" borderId="39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0" fillId="0" borderId="45" xfId="0" applyFill="1" applyBorder="1" applyAlignment="1">
      <alignment/>
    </xf>
    <xf numFmtId="0" fontId="2" fillId="6" borderId="27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12" borderId="39" xfId="0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2" fillId="8" borderId="2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42" xfId="0" applyFill="1" applyBorder="1" applyAlignment="1">
      <alignment/>
    </xf>
    <xf numFmtId="0" fontId="2" fillId="14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5" xfId="0" applyBorder="1" applyAlignment="1">
      <alignment/>
    </xf>
    <xf numFmtId="0" fontId="0" fillId="6" borderId="25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13" xfId="0" applyFill="1" applyBorder="1" applyAlignment="1">
      <alignment/>
    </xf>
    <xf numFmtId="0" fontId="0" fillId="14" borderId="39" xfId="0" applyFill="1" applyBorder="1" applyAlignment="1">
      <alignment/>
    </xf>
    <xf numFmtId="0" fontId="0" fillId="8" borderId="39" xfId="0" applyFill="1" applyBorder="1" applyAlignment="1">
      <alignment/>
    </xf>
    <xf numFmtId="0" fontId="2" fillId="0" borderId="39" xfId="0" applyFont="1" applyBorder="1" applyAlignment="1">
      <alignment/>
    </xf>
    <xf numFmtId="0" fontId="2" fillId="11" borderId="39" xfId="0" applyFont="1" applyFill="1" applyBorder="1" applyAlignment="1">
      <alignment/>
    </xf>
    <xf numFmtId="0" fontId="2" fillId="9" borderId="39" xfId="0" applyFont="1" applyFill="1" applyBorder="1" applyAlignment="1">
      <alignment/>
    </xf>
    <xf numFmtId="0" fontId="0" fillId="15" borderId="39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13" borderId="39" xfId="0" applyFill="1" applyBorder="1" applyAlignment="1">
      <alignment/>
    </xf>
    <xf numFmtId="0" fontId="0" fillId="3" borderId="2" xfId="0" applyFill="1" applyBorder="1" applyAlignment="1">
      <alignment horizontal="center"/>
    </xf>
    <xf numFmtId="1" fontId="0" fillId="0" borderId="51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16" borderId="0" xfId="0" applyFill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0" xfId="0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360"/>
        <c:gapDepth val="130"/>
        <c:shape val="box"/>
        <c:axId val="35032306"/>
        <c:axId val="46855299"/>
      </c:bar3D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230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Caboverdiano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D'!$E$69</c:f>
              <c:numCache>
                <c:ptCount val="1"/>
                <c:pt idx="0">
                  <c:v>0</c:v>
                </c:pt>
              </c:numCache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421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D'!$D$96</c:f>
              <c:numCache>
                <c:ptCount val="1"/>
                <c:pt idx="0">
                  <c:v>0</c:v>
                </c:pt>
              </c:numCache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11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D'!$D$122</c:f>
              <c:numCache>
                <c:ptCount val="1"/>
                <c:pt idx="0">
                  <c:v>0</c:v>
                </c:pt>
              </c:numCache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Beto/Dred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Freack/Surfista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D'!$D$154</c:f>
              <c:numCache>
                <c:ptCount val="1"/>
                <c:pt idx="0">
                  <c:v>0</c:v>
                </c:pt>
              </c:numCache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156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C/ 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S/características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D'!$D$179</c:f>
              <c:numCache>
                <c:ptCount val="1"/>
                <c:pt idx="0">
                  <c:v>0</c:v>
                </c:pt>
              </c:numCache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622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'turma D'!$B$206:$B$209</c:f>
              <c:strCache/>
            </c:strRef>
          </c:cat>
          <c:val>
            <c:numRef>
              <c:f>'turma D'!$D$206:$D$209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175"/>
          <c:w val="0.745"/>
          <c:h val="0.67975"/>
        </c:manualLayout>
      </c:layout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G'!$F$9</c:f>
              <c:numCache>
                <c:ptCount val="1"/>
                <c:pt idx="0">
                  <c:v>0</c:v>
                </c:pt>
              </c:numCache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869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2685"/>
          <c:w val="0.2125"/>
          <c:h val="0.19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G'!$E$36</c:f>
              <c:numCache>
                <c:ptCount val="1"/>
                <c:pt idx="0">
                  <c:v>0</c:v>
                </c:pt>
              </c:numCache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36172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Guineense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G'!$E$64</c:f>
              <c:numCache>
                <c:ptCount val="1"/>
                <c:pt idx="0">
                  <c:v>0</c:v>
                </c:pt>
              </c:numCache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G'!$E$89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G'!$E$90</c:f>
              <c:numCache>
                <c:ptCount val="1"/>
                <c:pt idx="0">
                  <c:v>0</c:v>
                </c:pt>
              </c:numCache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63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G'!$D$118</c:f>
              <c:numCache>
                <c:ptCount val="1"/>
                <c:pt idx="0">
                  <c:v>0</c:v>
                </c:pt>
              </c:numCache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74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Gótico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G'!$D$147</c:f>
              <c:numCache>
                <c:ptCount val="1"/>
                <c:pt idx="0">
                  <c:v>0</c:v>
                </c:pt>
              </c:numCache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311188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G'!$D$173</c:f>
              <c:numCache>
                <c:ptCount val="1"/>
                <c:pt idx="0">
                  <c:v>0</c:v>
                </c:pt>
              </c:numCache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45310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G'!$D$226:$D$227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H'!$D$22</c:f>
              <c:numCache>
                <c:ptCount val="1"/>
                <c:pt idx="0">
                  <c:v>0</c:v>
                </c:pt>
              </c:numCache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H'!$D$50</c:f>
              <c:numCache>
                <c:ptCount val="1"/>
                <c:pt idx="0">
                  <c:v>0</c:v>
                </c:pt>
              </c:numCache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09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H'!$D$76</c:f>
              <c:numCache>
                <c:ptCount val="1"/>
                <c:pt idx="0">
                  <c:v>0</c:v>
                </c:pt>
              </c:numCache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2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H'!$D$102</c:f>
              <c:numCache>
                <c:ptCount val="1"/>
                <c:pt idx="0">
                  <c:v>0</c:v>
                </c:pt>
              </c:numCache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H'!$D$130</c:f>
              <c:numCache>
                <c:ptCount val="1"/>
                <c:pt idx="0">
                  <c:v>0</c:v>
                </c:pt>
              </c:numCache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H'!$D$158</c:f>
              <c:numCache>
                <c:ptCount val="1"/>
                <c:pt idx="0">
                  <c:v>0</c:v>
                </c:pt>
              </c:numCache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013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H'!$D$185</c:f>
              <c:numCache>
                <c:ptCount val="1"/>
                <c:pt idx="0">
                  <c:v>0</c:v>
                </c:pt>
              </c:numCache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55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95"/>
          <c:y val="0.212"/>
          <c:w val="0.419"/>
          <c:h val="0.679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H'!$B$209:$B$211</c:f>
              <c:strCache/>
            </c:strRef>
          </c:cat>
          <c:val>
            <c:numRef>
              <c:f>'turma H'!$C$209:$C$211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H'!$B$231:$B$234</c:f>
              <c:strCache/>
            </c:strRef>
          </c:cat>
          <c:val>
            <c:numRef>
              <c:f>'turma H'!$D$231:$D$234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A'!$D$31</c:f>
              <c:numCache>
                <c:ptCount val="1"/>
                <c:pt idx="0">
                  <c:v>0</c:v>
                </c:pt>
              </c:numCache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5595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A'!$D$58</c:f>
              <c:numCache>
                <c:ptCount val="1"/>
                <c:pt idx="0">
                  <c:v>0</c:v>
                </c:pt>
              </c:numCache>
            </c:numRef>
          </c:val>
        </c:ser>
        <c:axId val="63768536"/>
        <c:axId val="37045913"/>
      </c:barChart>
      <c:catAx>
        <c:axId val="63768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637685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3"/>
          <c:w val="0.7945"/>
          <c:h val="0.706"/>
        </c:manualLayout>
      </c:layout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Suiça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A'!$D$85</c:f>
              <c:numCache>
                <c:ptCount val="1"/>
                <c:pt idx="0">
                  <c:v>0</c:v>
                </c:pt>
              </c:numCache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A'!$D$110</c:f>
              <c:numCache>
                <c:ptCount val="1"/>
                <c:pt idx="0">
                  <c:v>0</c:v>
                </c:pt>
              </c:numCache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Budista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A'!$D$138</c:f>
              <c:numCache>
                <c:ptCount val="1"/>
                <c:pt idx="0">
                  <c:v>0</c:v>
                </c:pt>
              </c:numCache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3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75"/>
          <c:w val="0.74475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v>Freack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Beto/Dread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Ne 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A'!$D$168</c:f>
              <c:numCache>
                <c:ptCount val="1"/>
                <c:pt idx="0">
                  <c:v>0</c:v>
                </c:pt>
              </c:numCache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Grupos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617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A'!$D$194</c:f>
              <c:numCache>
                <c:ptCount val="1"/>
                <c:pt idx="0">
                  <c:v>0</c:v>
                </c:pt>
              </c:numCache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5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27275"/>
          <c:w val="0.4885"/>
          <c:h val="0.61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A'!$B$219:$B$222</c:f>
              <c:strCache/>
            </c:strRef>
          </c:cat>
          <c:val>
            <c:numRef>
              <c:f>'turma A'!$D$219:$D$222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855"/>
          <c:w val="0.37775"/>
          <c:h val="0.610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A'!$B$244:$B$248</c:f>
              <c:strCache/>
            </c:strRef>
          </c:cat>
          <c:val>
            <c:numRef>
              <c:f>'turma A'!$D$244:$D$248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3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18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J'!$D$42</c:f>
              <c:numCache>
                <c:ptCount val="1"/>
                <c:pt idx="0">
                  <c:v>0</c:v>
                </c:pt>
              </c:numCache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7812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Caboverdianos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J'!$D$70</c:f>
              <c:numCache>
                <c:ptCount val="1"/>
                <c:pt idx="0">
                  <c:v>0</c:v>
                </c:pt>
              </c:numCache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38686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J'!$D$97</c:f>
              <c:numCache>
                <c:ptCount val="1"/>
                <c:pt idx="0">
                  <c:v>0</c:v>
                </c:pt>
              </c:numCache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084008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J'!$C$121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J'!$D$122</c:f>
              <c:numCache>
                <c:ptCount val="1"/>
                <c:pt idx="0">
                  <c:v>0</c:v>
                </c:pt>
              </c:numCache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85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Freak/surfista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J'!$D$150</c:f>
              <c:numCache>
                <c:ptCount val="1"/>
                <c:pt idx="0">
                  <c:v>0</c:v>
                </c:pt>
              </c:numCache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0828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J'!$D$176</c:f>
              <c:numCache>
                <c:ptCount val="1"/>
                <c:pt idx="0">
                  <c:v>0</c:v>
                </c:pt>
              </c:numCache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9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J'!$D$12</c:f>
              <c:numCache>
                <c:ptCount val="1"/>
                <c:pt idx="0">
                  <c:v>0</c:v>
                </c:pt>
              </c:numCache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Género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17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J'!$B$201:$B$203</c:f>
              <c:strCache/>
            </c:strRef>
          </c:cat>
          <c:val>
            <c:numRef>
              <c:f>'turma J'!$C$201:$C$203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8175"/>
          <c:w val="0.385"/>
          <c:h val="0.623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J'!$B$229:$B$232</c:f>
              <c:strCache/>
            </c:strRef>
          </c:cat>
          <c:val>
            <c:numRef>
              <c:f>'turma J'!$C$229:$C$232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Folha1!$AI$3:$AJ$3</c:f>
              <c:strCache/>
            </c:strRef>
          </c:cat>
          <c:val>
            <c:numRef>
              <c:f>Folha1!$AI$90:$AJ$90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1005"/>
          <c:w val="0.611"/>
          <c:h val="0.81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val>
            <c:numRef>
              <c:f>Folha1!$BD$3:$BH$3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14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2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D'!$E$9</c:f>
              <c:numCache>
                <c:ptCount val="1"/>
                <c:pt idx="0">
                  <c:v>0</c:v>
                </c:pt>
              </c:numCache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19044508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D'!$D$42</c:f>
              <c:numCache>
                <c:ptCount val="1"/>
                <c:pt idx="0">
                  <c:v>0</c:v>
                </c:pt>
              </c:numCache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6210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744950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7544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202400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240500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752475</xdr:colOff>
      <xdr:row>107</xdr:row>
      <xdr:rowOff>95250</xdr:rowOff>
    </xdr:to>
    <xdr:graphicFrame>
      <xdr:nvGraphicFramePr>
        <xdr:cNvPr id="5" name="Chart 6"/>
        <xdr:cNvGraphicFramePr/>
      </xdr:nvGraphicFramePr>
      <xdr:xfrm>
        <a:off x="9858375" y="16821150"/>
        <a:ext cx="43815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371475</xdr:colOff>
      <xdr:row>108</xdr:row>
      <xdr:rowOff>0</xdr:rowOff>
    </xdr:from>
    <xdr:to>
      <xdr:col>29</xdr:col>
      <xdr:colOff>828675</xdr:colOff>
      <xdr:row>122</xdr:row>
      <xdr:rowOff>57150</xdr:rowOff>
    </xdr:to>
    <xdr:graphicFrame>
      <xdr:nvGraphicFramePr>
        <xdr:cNvPr id="6" name="Chart 7"/>
        <xdr:cNvGraphicFramePr/>
      </xdr:nvGraphicFramePr>
      <xdr:xfrm>
        <a:off x="9934575" y="19250025"/>
        <a:ext cx="4381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638175</xdr:colOff>
      <xdr:row>93</xdr:row>
      <xdr:rowOff>38100</xdr:rowOff>
    </xdr:from>
    <xdr:to>
      <xdr:col>52</xdr:col>
      <xdr:colOff>285750</xdr:colOff>
      <xdr:row>108</xdr:row>
      <xdr:rowOff>19050</xdr:rowOff>
    </xdr:to>
    <xdr:graphicFrame>
      <xdr:nvGraphicFramePr>
        <xdr:cNvPr id="7" name="Chart 10"/>
        <xdr:cNvGraphicFramePr/>
      </xdr:nvGraphicFramePr>
      <xdr:xfrm>
        <a:off x="25136475" y="16792575"/>
        <a:ext cx="43910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6</xdr:col>
      <xdr:colOff>552450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19125" y="2266950"/>
        <a:ext cx="5934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6</xdr:col>
      <xdr:colOff>171450</xdr:colOff>
      <xdr:row>62</xdr:row>
      <xdr:rowOff>133350</xdr:rowOff>
    </xdr:to>
    <xdr:graphicFrame>
      <xdr:nvGraphicFramePr>
        <xdr:cNvPr id="2" name="Chart 5"/>
        <xdr:cNvGraphicFramePr/>
      </xdr:nvGraphicFramePr>
      <xdr:xfrm>
        <a:off x="238125" y="7677150"/>
        <a:ext cx="59340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73</xdr:row>
      <xdr:rowOff>57150</xdr:rowOff>
    </xdr:from>
    <xdr:to>
      <xdr:col>7</xdr:col>
      <xdr:colOff>152400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828675" y="12296775"/>
        <a:ext cx="59340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98</xdr:row>
      <xdr:rowOff>142875</xdr:rowOff>
    </xdr:from>
    <xdr:to>
      <xdr:col>6</xdr:col>
      <xdr:colOff>590550</xdr:colOff>
      <xdr:row>115</xdr:row>
      <xdr:rowOff>85725</xdr:rowOff>
    </xdr:to>
    <xdr:graphicFrame>
      <xdr:nvGraphicFramePr>
        <xdr:cNvPr id="4" name="Chart 7"/>
        <xdr:cNvGraphicFramePr/>
      </xdr:nvGraphicFramePr>
      <xdr:xfrm>
        <a:off x="657225" y="16563975"/>
        <a:ext cx="59340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124</xdr:row>
      <xdr:rowOff>152400</xdr:rowOff>
    </xdr:from>
    <xdr:to>
      <xdr:col>6</xdr:col>
      <xdr:colOff>561975</xdr:colOff>
      <xdr:row>141</xdr:row>
      <xdr:rowOff>95250</xdr:rowOff>
    </xdr:to>
    <xdr:graphicFrame>
      <xdr:nvGraphicFramePr>
        <xdr:cNvPr id="5" name="Chart 8"/>
        <xdr:cNvGraphicFramePr/>
      </xdr:nvGraphicFramePr>
      <xdr:xfrm>
        <a:off x="628650" y="20935950"/>
        <a:ext cx="59340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156</xdr:row>
      <xdr:rowOff>19050</xdr:rowOff>
    </xdr:from>
    <xdr:to>
      <xdr:col>6</xdr:col>
      <xdr:colOff>590550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657225" y="26136600"/>
        <a:ext cx="59340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182</xdr:row>
      <xdr:rowOff>133350</xdr:rowOff>
    </xdr:from>
    <xdr:to>
      <xdr:col>5</xdr:col>
      <xdr:colOff>142875</xdr:colOff>
      <xdr:row>199</xdr:row>
      <xdr:rowOff>47625</xdr:rowOff>
    </xdr:to>
    <xdr:graphicFrame>
      <xdr:nvGraphicFramePr>
        <xdr:cNvPr id="7" name="Chart 10"/>
        <xdr:cNvGraphicFramePr/>
      </xdr:nvGraphicFramePr>
      <xdr:xfrm>
        <a:off x="666750" y="30527625"/>
        <a:ext cx="4867275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212</xdr:row>
      <xdr:rowOff>9525</xdr:rowOff>
    </xdr:from>
    <xdr:to>
      <xdr:col>4</xdr:col>
      <xdr:colOff>323850</xdr:colOff>
      <xdr:row>226</xdr:row>
      <xdr:rowOff>28575</xdr:rowOff>
    </xdr:to>
    <xdr:graphicFrame>
      <xdr:nvGraphicFramePr>
        <xdr:cNvPr id="8" name="Chart 12"/>
        <xdr:cNvGraphicFramePr/>
      </xdr:nvGraphicFramePr>
      <xdr:xfrm>
        <a:off x="200025" y="35366325"/>
        <a:ext cx="49053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19050</xdr:rowOff>
    </xdr:from>
    <xdr:to>
      <xdr:col>6</xdr:col>
      <xdr:colOff>57150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47700" y="2238375"/>
        <a:ext cx="56864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40</xdr:row>
      <xdr:rowOff>142875</xdr:rowOff>
    </xdr:from>
    <xdr:to>
      <xdr:col>5</xdr:col>
      <xdr:colOff>504825</xdr:colOff>
      <xdr:row>56</xdr:row>
      <xdr:rowOff>114300</xdr:rowOff>
    </xdr:to>
    <xdr:graphicFrame>
      <xdr:nvGraphicFramePr>
        <xdr:cNvPr id="2" name="Chart 4"/>
        <xdr:cNvGraphicFramePr/>
      </xdr:nvGraphicFramePr>
      <xdr:xfrm>
        <a:off x="561975" y="6829425"/>
        <a:ext cx="5610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19050</xdr:rowOff>
    </xdr:from>
    <xdr:to>
      <xdr:col>6</xdr:col>
      <xdr:colOff>142875</xdr:colOff>
      <xdr:row>84</xdr:row>
      <xdr:rowOff>123825</xdr:rowOff>
    </xdr:to>
    <xdr:graphicFrame>
      <xdr:nvGraphicFramePr>
        <xdr:cNvPr id="3" name="Chart 5"/>
        <xdr:cNvGraphicFramePr/>
      </xdr:nvGraphicFramePr>
      <xdr:xfrm>
        <a:off x="247650" y="11353800"/>
        <a:ext cx="6172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447675</xdr:colOff>
      <xdr:row>93</xdr:row>
      <xdr:rowOff>114300</xdr:rowOff>
    </xdr:from>
    <xdr:to>
      <xdr:col>6</xdr:col>
      <xdr:colOff>342900</xdr:colOff>
      <xdr:row>110</xdr:row>
      <xdr:rowOff>57150</xdr:rowOff>
    </xdr:to>
    <xdr:graphicFrame>
      <xdr:nvGraphicFramePr>
        <xdr:cNvPr id="4" name="Chart 6"/>
        <xdr:cNvGraphicFramePr/>
      </xdr:nvGraphicFramePr>
      <xdr:xfrm>
        <a:off x="447675" y="15601950"/>
        <a:ext cx="6172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121</xdr:row>
      <xdr:rowOff>114300</xdr:rowOff>
    </xdr:from>
    <xdr:to>
      <xdr:col>4</xdr:col>
      <xdr:colOff>609600</xdr:colOff>
      <xdr:row>137</xdr:row>
      <xdr:rowOff>133350</xdr:rowOff>
    </xdr:to>
    <xdr:graphicFrame>
      <xdr:nvGraphicFramePr>
        <xdr:cNvPr id="5" name="Chart 7"/>
        <xdr:cNvGraphicFramePr/>
      </xdr:nvGraphicFramePr>
      <xdr:xfrm>
        <a:off x="276225" y="20335875"/>
        <a:ext cx="51720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342900</xdr:colOff>
      <xdr:row>149</xdr:row>
      <xdr:rowOff>47625</xdr:rowOff>
    </xdr:from>
    <xdr:to>
      <xdr:col>4</xdr:col>
      <xdr:colOff>723900</xdr:colOff>
      <xdr:row>166</xdr:row>
      <xdr:rowOff>9525</xdr:rowOff>
    </xdr:to>
    <xdr:graphicFrame>
      <xdr:nvGraphicFramePr>
        <xdr:cNvPr id="6" name="Chart 8"/>
        <xdr:cNvGraphicFramePr/>
      </xdr:nvGraphicFramePr>
      <xdr:xfrm>
        <a:off x="342900" y="24898350"/>
        <a:ext cx="52197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504825</xdr:colOff>
      <xdr:row>176</xdr:row>
      <xdr:rowOff>0</xdr:rowOff>
    </xdr:from>
    <xdr:to>
      <xdr:col>5</xdr:col>
      <xdr:colOff>200025</xdr:colOff>
      <xdr:row>192</xdr:row>
      <xdr:rowOff>104775</xdr:rowOff>
    </xdr:to>
    <xdr:graphicFrame>
      <xdr:nvGraphicFramePr>
        <xdr:cNvPr id="7" name="Chart 9"/>
        <xdr:cNvGraphicFramePr/>
      </xdr:nvGraphicFramePr>
      <xdr:xfrm>
        <a:off x="504825" y="29365575"/>
        <a:ext cx="53625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228</xdr:row>
      <xdr:rowOff>85725</xdr:rowOff>
    </xdr:from>
    <xdr:to>
      <xdr:col>4</xdr:col>
      <xdr:colOff>609600</xdr:colOff>
      <xdr:row>245</xdr:row>
      <xdr:rowOff>19050</xdr:rowOff>
    </xdr:to>
    <xdr:graphicFrame>
      <xdr:nvGraphicFramePr>
        <xdr:cNvPr id="8" name="Chart 12"/>
        <xdr:cNvGraphicFramePr/>
      </xdr:nvGraphicFramePr>
      <xdr:xfrm>
        <a:off x="590550" y="38242875"/>
        <a:ext cx="48577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23</xdr:row>
      <xdr:rowOff>0</xdr:rowOff>
    </xdr:from>
    <xdr:to>
      <xdr:col>8</xdr:col>
      <xdr:colOff>180975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390525" y="3867150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51</xdr:row>
      <xdr:rowOff>57150</xdr:rowOff>
    </xdr:from>
    <xdr:to>
      <xdr:col>8</xdr:col>
      <xdr:colOff>304800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514350" y="8553450"/>
        <a:ext cx="60388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77</xdr:row>
      <xdr:rowOff>95250</xdr:rowOff>
    </xdr:from>
    <xdr:to>
      <xdr:col>7</xdr:col>
      <xdr:colOff>438150</xdr:colOff>
      <xdr:row>94</xdr:row>
      <xdr:rowOff>152400</xdr:rowOff>
    </xdr:to>
    <xdr:graphicFrame>
      <xdr:nvGraphicFramePr>
        <xdr:cNvPr id="3" name="Chart 3"/>
        <xdr:cNvGraphicFramePr/>
      </xdr:nvGraphicFramePr>
      <xdr:xfrm>
        <a:off x="323850" y="12868275"/>
        <a:ext cx="57531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105</xdr:row>
      <xdr:rowOff>95250</xdr:rowOff>
    </xdr:from>
    <xdr:to>
      <xdr:col>7</xdr:col>
      <xdr:colOff>504825</xdr:colOff>
      <xdr:row>122</xdr:row>
      <xdr:rowOff>152400</xdr:rowOff>
    </xdr:to>
    <xdr:graphicFrame>
      <xdr:nvGraphicFramePr>
        <xdr:cNvPr id="4" name="Chart 4"/>
        <xdr:cNvGraphicFramePr/>
      </xdr:nvGraphicFramePr>
      <xdr:xfrm>
        <a:off x="390525" y="17516475"/>
        <a:ext cx="57531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132</xdr:row>
      <xdr:rowOff>9525</xdr:rowOff>
    </xdr:from>
    <xdr:to>
      <xdr:col>7</xdr:col>
      <xdr:colOff>552450</xdr:colOff>
      <xdr:row>149</xdr:row>
      <xdr:rowOff>66675</xdr:rowOff>
    </xdr:to>
    <xdr:graphicFrame>
      <xdr:nvGraphicFramePr>
        <xdr:cNvPr id="5" name="Chart 5"/>
        <xdr:cNvGraphicFramePr/>
      </xdr:nvGraphicFramePr>
      <xdr:xfrm>
        <a:off x="438150" y="21888450"/>
        <a:ext cx="57531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160</xdr:row>
      <xdr:rowOff>142875</xdr:rowOff>
    </xdr:from>
    <xdr:to>
      <xdr:col>7</xdr:col>
      <xdr:colOff>266700</xdr:colOff>
      <xdr:row>178</xdr:row>
      <xdr:rowOff>38100</xdr:rowOff>
    </xdr:to>
    <xdr:graphicFrame>
      <xdr:nvGraphicFramePr>
        <xdr:cNvPr id="6" name="Chart 6"/>
        <xdr:cNvGraphicFramePr/>
      </xdr:nvGraphicFramePr>
      <xdr:xfrm>
        <a:off x="152400" y="26641425"/>
        <a:ext cx="57531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333375</xdr:colOff>
      <xdr:row>186</xdr:row>
      <xdr:rowOff>152400</xdr:rowOff>
    </xdr:from>
    <xdr:to>
      <xdr:col>6</xdr:col>
      <xdr:colOff>495300</xdr:colOff>
      <xdr:row>204</xdr:row>
      <xdr:rowOff>47625</xdr:rowOff>
    </xdr:to>
    <xdr:graphicFrame>
      <xdr:nvGraphicFramePr>
        <xdr:cNvPr id="7" name="Chart 7"/>
        <xdr:cNvGraphicFramePr/>
      </xdr:nvGraphicFramePr>
      <xdr:xfrm>
        <a:off x="333375" y="30965775"/>
        <a:ext cx="5191125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619125</xdr:colOff>
      <xdr:row>213</xdr:row>
      <xdr:rowOff>0</xdr:rowOff>
    </xdr:from>
    <xdr:to>
      <xdr:col>9</xdr:col>
      <xdr:colOff>257175</xdr:colOff>
      <xdr:row>227</xdr:row>
      <xdr:rowOff>19050</xdr:rowOff>
    </xdr:to>
    <xdr:graphicFrame>
      <xdr:nvGraphicFramePr>
        <xdr:cNvPr id="8" name="Chart 8"/>
        <xdr:cNvGraphicFramePr/>
      </xdr:nvGraphicFramePr>
      <xdr:xfrm>
        <a:off x="1228725" y="35280600"/>
        <a:ext cx="58864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276225</xdr:colOff>
      <xdr:row>235</xdr:row>
      <xdr:rowOff>104775</xdr:rowOff>
    </xdr:from>
    <xdr:to>
      <xdr:col>7</xdr:col>
      <xdr:colOff>523875</xdr:colOff>
      <xdr:row>249</xdr:row>
      <xdr:rowOff>123825</xdr:rowOff>
    </xdr:to>
    <xdr:graphicFrame>
      <xdr:nvGraphicFramePr>
        <xdr:cNvPr id="9" name="Chart 9"/>
        <xdr:cNvGraphicFramePr/>
      </xdr:nvGraphicFramePr>
      <xdr:xfrm>
        <a:off x="276225" y="391001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33</xdr:row>
      <xdr:rowOff>142875</xdr:rowOff>
    </xdr:from>
    <xdr:to>
      <xdr:col>8</xdr:col>
      <xdr:colOff>295275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504825" y="5591175"/>
        <a:ext cx="5638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60</xdr:row>
      <xdr:rowOff>104775</xdr:rowOff>
    </xdr:from>
    <xdr:to>
      <xdr:col>8</xdr:col>
      <xdr:colOff>142875</xdr:colOff>
      <xdr:row>78</xdr:row>
      <xdr:rowOff>0</xdr:rowOff>
    </xdr:to>
    <xdr:graphicFrame>
      <xdr:nvGraphicFramePr>
        <xdr:cNvPr id="2" name="Chart 2"/>
        <xdr:cNvGraphicFramePr/>
      </xdr:nvGraphicFramePr>
      <xdr:xfrm>
        <a:off x="352425" y="10020300"/>
        <a:ext cx="5638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86</xdr:row>
      <xdr:rowOff>76200</xdr:rowOff>
    </xdr:from>
    <xdr:to>
      <xdr:col>7</xdr:col>
      <xdr:colOff>276225</xdr:colOff>
      <xdr:row>103</xdr:row>
      <xdr:rowOff>133350</xdr:rowOff>
    </xdr:to>
    <xdr:graphicFrame>
      <xdr:nvGraphicFramePr>
        <xdr:cNvPr id="3" name="Chart 3"/>
        <xdr:cNvGraphicFramePr/>
      </xdr:nvGraphicFramePr>
      <xdr:xfrm>
        <a:off x="276225" y="14297025"/>
        <a:ext cx="52387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428625</xdr:colOff>
      <xdr:row>112</xdr:row>
      <xdr:rowOff>95250</xdr:rowOff>
    </xdr:from>
    <xdr:to>
      <xdr:col>7</xdr:col>
      <xdr:colOff>428625</xdr:colOff>
      <xdr:row>129</xdr:row>
      <xdr:rowOff>152400</xdr:rowOff>
    </xdr:to>
    <xdr:graphicFrame>
      <xdr:nvGraphicFramePr>
        <xdr:cNvPr id="4" name="Chart 4"/>
        <xdr:cNvGraphicFramePr/>
      </xdr:nvGraphicFramePr>
      <xdr:xfrm>
        <a:off x="428625" y="18659475"/>
        <a:ext cx="52387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140</xdr:row>
      <xdr:rowOff>66675</xdr:rowOff>
    </xdr:from>
    <xdr:to>
      <xdr:col>7</xdr:col>
      <xdr:colOff>266700</xdr:colOff>
      <xdr:row>157</xdr:row>
      <xdr:rowOff>114300</xdr:rowOff>
    </xdr:to>
    <xdr:graphicFrame>
      <xdr:nvGraphicFramePr>
        <xdr:cNvPr id="5" name="Chart 5"/>
        <xdr:cNvGraphicFramePr/>
      </xdr:nvGraphicFramePr>
      <xdr:xfrm>
        <a:off x="266700" y="23202900"/>
        <a:ext cx="52387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170</xdr:row>
      <xdr:rowOff>38100</xdr:rowOff>
    </xdr:from>
    <xdr:to>
      <xdr:col>7</xdr:col>
      <xdr:colOff>228600</xdr:colOff>
      <xdr:row>187</xdr:row>
      <xdr:rowOff>95250</xdr:rowOff>
    </xdr:to>
    <xdr:graphicFrame>
      <xdr:nvGraphicFramePr>
        <xdr:cNvPr id="6" name="Chart 6"/>
        <xdr:cNvGraphicFramePr/>
      </xdr:nvGraphicFramePr>
      <xdr:xfrm>
        <a:off x="228600" y="28146375"/>
        <a:ext cx="523875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196</xdr:row>
      <xdr:rowOff>133350</xdr:rowOff>
    </xdr:from>
    <xdr:to>
      <xdr:col>7</xdr:col>
      <xdr:colOff>76200</xdr:colOff>
      <xdr:row>214</xdr:row>
      <xdr:rowOff>28575</xdr:rowOff>
    </xdr:to>
    <xdr:graphicFrame>
      <xdr:nvGraphicFramePr>
        <xdr:cNvPr id="7" name="Chart 7"/>
        <xdr:cNvGraphicFramePr/>
      </xdr:nvGraphicFramePr>
      <xdr:xfrm>
        <a:off x="476250" y="32546925"/>
        <a:ext cx="483870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221</xdr:row>
      <xdr:rowOff>133350</xdr:rowOff>
    </xdr:from>
    <xdr:to>
      <xdr:col>7</xdr:col>
      <xdr:colOff>9525</xdr:colOff>
      <xdr:row>235</xdr:row>
      <xdr:rowOff>142875</xdr:rowOff>
    </xdr:to>
    <xdr:graphicFrame>
      <xdr:nvGraphicFramePr>
        <xdr:cNvPr id="8" name="Chart 8"/>
        <xdr:cNvGraphicFramePr/>
      </xdr:nvGraphicFramePr>
      <xdr:xfrm>
        <a:off x="619125" y="36604575"/>
        <a:ext cx="46291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253</xdr:row>
      <xdr:rowOff>47625</xdr:rowOff>
    </xdr:from>
    <xdr:to>
      <xdr:col>8</xdr:col>
      <xdr:colOff>114300</xdr:colOff>
      <xdr:row>267</xdr:row>
      <xdr:rowOff>66675</xdr:rowOff>
    </xdr:to>
    <xdr:graphicFrame>
      <xdr:nvGraphicFramePr>
        <xdr:cNvPr id="9" name="Chart 9"/>
        <xdr:cNvGraphicFramePr/>
      </xdr:nvGraphicFramePr>
      <xdr:xfrm>
        <a:off x="76200" y="417290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45</xdr:row>
      <xdr:rowOff>95250</xdr:rowOff>
    </xdr:from>
    <xdr:to>
      <xdr:col>6</xdr:col>
      <xdr:colOff>400050</xdr:colOff>
      <xdr:row>61</xdr:row>
      <xdr:rowOff>57150</xdr:rowOff>
    </xdr:to>
    <xdr:graphicFrame>
      <xdr:nvGraphicFramePr>
        <xdr:cNvPr id="1" name="Chart 19"/>
        <xdr:cNvGraphicFramePr/>
      </xdr:nvGraphicFramePr>
      <xdr:xfrm>
        <a:off x="428625" y="7572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75</xdr:row>
      <xdr:rowOff>28575</xdr:rowOff>
    </xdr:from>
    <xdr:to>
      <xdr:col>6</xdr:col>
      <xdr:colOff>28575</xdr:colOff>
      <xdr:row>90</xdr:row>
      <xdr:rowOff>152400</xdr:rowOff>
    </xdr:to>
    <xdr:graphicFrame>
      <xdr:nvGraphicFramePr>
        <xdr:cNvPr id="2" name="Chart 20"/>
        <xdr:cNvGraphicFramePr/>
      </xdr:nvGraphicFramePr>
      <xdr:xfrm>
        <a:off x="466725" y="1238250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100</xdr:row>
      <xdr:rowOff>47625</xdr:rowOff>
    </xdr:from>
    <xdr:to>
      <xdr:col>6</xdr:col>
      <xdr:colOff>133350</xdr:colOff>
      <xdr:row>116</xdr:row>
      <xdr:rowOff>9525</xdr:rowOff>
    </xdr:to>
    <xdr:graphicFrame>
      <xdr:nvGraphicFramePr>
        <xdr:cNvPr id="3" name="Chart 21"/>
        <xdr:cNvGraphicFramePr/>
      </xdr:nvGraphicFramePr>
      <xdr:xfrm>
        <a:off x="571500" y="16468725"/>
        <a:ext cx="52482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126</xdr:row>
      <xdr:rowOff>114300</xdr:rowOff>
    </xdr:from>
    <xdr:to>
      <xdr:col>5</xdr:col>
      <xdr:colOff>571500</xdr:colOff>
      <xdr:row>142</xdr:row>
      <xdr:rowOff>76200</xdr:rowOff>
    </xdr:to>
    <xdr:graphicFrame>
      <xdr:nvGraphicFramePr>
        <xdr:cNvPr id="4" name="Chart 22"/>
        <xdr:cNvGraphicFramePr/>
      </xdr:nvGraphicFramePr>
      <xdr:xfrm>
        <a:off x="400050" y="20764500"/>
        <a:ext cx="52482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153</xdr:row>
      <xdr:rowOff>142875</xdr:rowOff>
    </xdr:from>
    <xdr:to>
      <xdr:col>5</xdr:col>
      <xdr:colOff>419100</xdr:colOff>
      <xdr:row>169</xdr:row>
      <xdr:rowOff>104775</xdr:rowOff>
    </xdr:to>
    <xdr:graphicFrame>
      <xdr:nvGraphicFramePr>
        <xdr:cNvPr id="5" name="Chart 23"/>
        <xdr:cNvGraphicFramePr/>
      </xdr:nvGraphicFramePr>
      <xdr:xfrm>
        <a:off x="247650" y="25184100"/>
        <a:ext cx="52482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295275</xdr:colOff>
      <xdr:row>179</xdr:row>
      <xdr:rowOff>142875</xdr:rowOff>
    </xdr:from>
    <xdr:to>
      <xdr:col>4</xdr:col>
      <xdr:colOff>495300</xdr:colOff>
      <xdr:row>195</xdr:row>
      <xdr:rowOff>104775</xdr:rowOff>
    </xdr:to>
    <xdr:graphicFrame>
      <xdr:nvGraphicFramePr>
        <xdr:cNvPr id="6" name="Chart 24"/>
        <xdr:cNvGraphicFramePr/>
      </xdr:nvGraphicFramePr>
      <xdr:xfrm>
        <a:off x="295275" y="29413200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15</xdr:row>
      <xdr:rowOff>152400</xdr:rowOff>
    </xdr:from>
    <xdr:to>
      <xdr:col>5</xdr:col>
      <xdr:colOff>85725</xdr:colOff>
      <xdr:row>32</xdr:row>
      <xdr:rowOff>123825</xdr:rowOff>
    </xdr:to>
    <xdr:graphicFrame>
      <xdr:nvGraphicFramePr>
        <xdr:cNvPr id="7" name="Chart 25"/>
        <xdr:cNvGraphicFramePr/>
      </xdr:nvGraphicFramePr>
      <xdr:xfrm>
        <a:off x="495300" y="2686050"/>
        <a:ext cx="466725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495300</xdr:colOff>
      <xdr:row>207</xdr:row>
      <xdr:rowOff>19050</xdr:rowOff>
    </xdr:from>
    <xdr:to>
      <xdr:col>5</xdr:col>
      <xdr:colOff>85725</xdr:colOff>
      <xdr:row>224</xdr:row>
      <xdr:rowOff>66675</xdr:rowOff>
    </xdr:to>
    <xdr:graphicFrame>
      <xdr:nvGraphicFramePr>
        <xdr:cNvPr id="8" name="Chart 27"/>
        <xdr:cNvGraphicFramePr/>
      </xdr:nvGraphicFramePr>
      <xdr:xfrm>
        <a:off x="495300" y="33842325"/>
        <a:ext cx="4667250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219075</xdr:colOff>
      <xdr:row>234</xdr:row>
      <xdr:rowOff>85725</xdr:rowOff>
    </xdr:from>
    <xdr:to>
      <xdr:col>6</xdr:col>
      <xdr:colOff>419100</xdr:colOff>
      <xdr:row>248</xdr:row>
      <xdr:rowOff>104775</xdr:rowOff>
    </xdr:to>
    <xdr:graphicFrame>
      <xdr:nvGraphicFramePr>
        <xdr:cNvPr id="9" name="Chart 28"/>
        <xdr:cNvGraphicFramePr/>
      </xdr:nvGraphicFramePr>
      <xdr:xfrm>
        <a:off x="219075" y="38309550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H79">
      <selection activeCell="AR32" sqref="AR26:AR32"/>
    </sheetView>
  </sheetViews>
  <sheetFormatPr defaultColWidth="9.140625" defaultRowHeight="12.75"/>
  <cols>
    <col min="1" max="39" width="12.7109375" style="106" customWidth="1"/>
    <col min="40" max="40" width="15.00390625" style="106" customWidth="1"/>
    <col min="41" max="16384" width="12.7109375" style="106" customWidth="1"/>
  </cols>
  <sheetData>
    <row r="1" spans="1:55" ht="26.25" thickBot="1">
      <c r="A1" s="101"/>
      <c r="B1" s="251" t="s">
        <v>0</v>
      </c>
      <c r="C1" s="252"/>
      <c r="D1" s="250" t="s">
        <v>3</v>
      </c>
      <c r="E1" s="251"/>
      <c r="F1" s="251"/>
      <c r="G1" s="251"/>
      <c r="H1" s="251"/>
      <c r="I1" s="252"/>
      <c r="J1" s="251" t="s">
        <v>6</v>
      </c>
      <c r="K1" s="252"/>
      <c r="L1" s="250" t="s">
        <v>44</v>
      </c>
      <c r="M1" s="251"/>
      <c r="N1" s="251"/>
      <c r="O1" s="251"/>
      <c r="P1" s="251"/>
      <c r="Q1" s="251"/>
      <c r="R1" s="251"/>
      <c r="S1" s="252"/>
      <c r="T1" s="250" t="s">
        <v>43</v>
      </c>
      <c r="U1" s="251"/>
      <c r="V1" s="251"/>
      <c r="W1" s="251"/>
      <c r="X1" s="252"/>
      <c r="Y1" s="251" t="s">
        <v>55</v>
      </c>
      <c r="Z1" s="251"/>
      <c r="AA1" s="251"/>
      <c r="AB1" s="251"/>
      <c r="AC1" s="251"/>
      <c r="AD1" s="251"/>
      <c r="AE1" s="251"/>
      <c r="AF1" s="251"/>
      <c r="AG1" s="251"/>
      <c r="AH1" s="252"/>
      <c r="AI1" s="251" t="s">
        <v>59</v>
      </c>
      <c r="AJ1" s="252"/>
      <c r="AK1" s="98"/>
      <c r="AL1" s="253" t="s">
        <v>72</v>
      </c>
      <c r="AM1" s="254"/>
      <c r="AN1" s="254"/>
      <c r="AO1" s="255"/>
      <c r="AP1" s="247" t="s">
        <v>74</v>
      </c>
      <c r="AQ1" s="248"/>
      <c r="AR1" s="248"/>
      <c r="AS1" s="248"/>
      <c r="AT1" s="248"/>
      <c r="AU1" s="249"/>
      <c r="AV1" s="102"/>
      <c r="AW1" s="103"/>
      <c r="AX1" s="104" t="s">
        <v>81</v>
      </c>
      <c r="AY1" s="105" t="s">
        <v>132</v>
      </c>
      <c r="AZ1" s="102"/>
      <c r="BA1" s="103" t="s">
        <v>80</v>
      </c>
      <c r="BB1" s="103"/>
      <c r="BC1" s="103"/>
    </row>
    <row r="2" spans="1:55" ht="25.5">
      <c r="A2" s="107"/>
      <c r="B2" s="108" t="s">
        <v>1</v>
      </c>
      <c r="C2" s="109" t="s">
        <v>2</v>
      </c>
      <c r="D2" s="108">
        <v>15</v>
      </c>
      <c r="E2" s="108">
        <v>16</v>
      </c>
      <c r="F2" s="108">
        <v>17</v>
      </c>
      <c r="G2" s="108">
        <v>18</v>
      </c>
      <c r="H2" s="108">
        <v>19</v>
      </c>
      <c r="I2" s="109">
        <v>20</v>
      </c>
      <c r="J2" s="108" t="s">
        <v>4</v>
      </c>
      <c r="K2" s="109" t="s">
        <v>5</v>
      </c>
      <c r="L2" s="110" t="s">
        <v>45</v>
      </c>
      <c r="M2" s="110" t="s">
        <v>46</v>
      </c>
      <c r="N2" s="110" t="s">
        <v>47</v>
      </c>
      <c r="O2" s="110" t="s">
        <v>100</v>
      </c>
      <c r="P2" s="110" t="s">
        <v>135</v>
      </c>
      <c r="Q2" s="110" t="s">
        <v>131</v>
      </c>
      <c r="R2" s="110" t="s">
        <v>118</v>
      </c>
      <c r="S2" s="109" t="s">
        <v>48</v>
      </c>
      <c r="T2" s="108" t="s">
        <v>38</v>
      </c>
      <c r="U2" s="108" t="s">
        <v>39</v>
      </c>
      <c r="V2" s="108" t="s">
        <v>40</v>
      </c>
      <c r="W2" s="108" t="s">
        <v>41</v>
      </c>
      <c r="X2" s="109" t="s">
        <v>42</v>
      </c>
      <c r="Y2" s="110" t="s">
        <v>49</v>
      </c>
      <c r="Z2" s="110" t="s">
        <v>50</v>
      </c>
      <c r="AA2" s="110" t="s">
        <v>51</v>
      </c>
      <c r="AB2" s="110" t="s">
        <v>52</v>
      </c>
      <c r="AC2" s="110" t="s">
        <v>53</v>
      </c>
      <c r="AD2" s="110" t="s">
        <v>101</v>
      </c>
      <c r="AE2" s="110" t="s">
        <v>136</v>
      </c>
      <c r="AF2" s="111" t="s">
        <v>56</v>
      </c>
      <c r="AG2" s="112" t="s">
        <v>137</v>
      </c>
      <c r="AH2" s="109" t="s">
        <v>54</v>
      </c>
      <c r="AI2" s="110" t="s">
        <v>138</v>
      </c>
      <c r="AJ2" s="109" t="s">
        <v>139</v>
      </c>
      <c r="AK2" s="54" t="s">
        <v>58</v>
      </c>
      <c r="AL2" s="54" t="s">
        <v>57</v>
      </c>
      <c r="AM2" s="54" t="s">
        <v>58</v>
      </c>
      <c r="AN2" s="56" t="s">
        <v>73</v>
      </c>
      <c r="AO2" s="113" t="s">
        <v>75</v>
      </c>
      <c r="AP2" s="54" t="s">
        <v>57</v>
      </c>
      <c r="AQ2" s="54" t="s">
        <v>58</v>
      </c>
      <c r="AR2" s="57" t="s">
        <v>73</v>
      </c>
      <c r="AS2" s="16" t="s">
        <v>75</v>
      </c>
      <c r="AT2" s="54" t="s">
        <v>73</v>
      </c>
      <c r="AU2" s="113" t="s">
        <v>75</v>
      </c>
      <c r="AV2" s="54"/>
      <c r="AW2" s="54"/>
      <c r="AX2" s="56" t="s">
        <v>73</v>
      </c>
      <c r="AY2" s="54"/>
      <c r="AZ2" s="54" t="s">
        <v>73</v>
      </c>
      <c r="BA2" s="22"/>
      <c r="BB2" s="22"/>
      <c r="BC2" s="22"/>
    </row>
    <row r="3" spans="1:55" ht="12.75">
      <c r="A3" s="114" t="s">
        <v>117</v>
      </c>
      <c r="B3" s="22"/>
      <c r="C3" s="115"/>
      <c r="D3" s="22"/>
      <c r="E3" s="22"/>
      <c r="F3" s="22"/>
      <c r="G3" s="22"/>
      <c r="H3" s="22"/>
      <c r="I3" s="115"/>
      <c r="J3" s="22"/>
      <c r="K3" s="115"/>
      <c r="L3" s="23"/>
      <c r="M3" s="23"/>
      <c r="N3" s="23"/>
      <c r="O3" s="23"/>
      <c r="P3" s="23"/>
      <c r="Q3" s="23"/>
      <c r="R3" s="23"/>
      <c r="S3" s="115"/>
      <c r="T3" s="22"/>
      <c r="U3" s="22"/>
      <c r="V3" s="22"/>
      <c r="W3" s="22"/>
      <c r="X3" s="115"/>
      <c r="Y3" s="22"/>
      <c r="Z3" s="22"/>
      <c r="AA3" s="22"/>
      <c r="AB3" s="22"/>
      <c r="AC3" s="22"/>
      <c r="AD3" s="22"/>
      <c r="AE3" s="22"/>
      <c r="AF3" s="22"/>
      <c r="AG3" s="22"/>
      <c r="AH3" s="115"/>
      <c r="AI3" s="22"/>
      <c r="AJ3" s="115"/>
      <c r="AK3" s="22"/>
      <c r="AL3" s="22"/>
      <c r="AM3" s="22"/>
      <c r="AN3" s="57"/>
      <c r="AO3" s="59"/>
      <c r="AP3" s="22"/>
      <c r="AQ3" s="22"/>
      <c r="AR3" s="57"/>
      <c r="AS3" s="21"/>
      <c r="AT3" s="22"/>
      <c r="AU3" s="59"/>
      <c r="AV3" s="23"/>
      <c r="AW3" s="23"/>
      <c r="AX3" s="57"/>
      <c r="AY3" s="22"/>
      <c r="AZ3" s="22"/>
      <c r="BA3" s="22"/>
      <c r="BB3" s="23"/>
      <c r="BC3" s="23"/>
    </row>
    <row r="4" spans="1:55" ht="25.5">
      <c r="A4" s="107" t="s">
        <v>60</v>
      </c>
      <c r="B4" s="22">
        <v>1</v>
      </c>
      <c r="C4" s="115"/>
      <c r="D4" s="22">
        <v>1</v>
      </c>
      <c r="E4" s="22"/>
      <c r="F4" s="22"/>
      <c r="G4" s="22"/>
      <c r="H4" s="22"/>
      <c r="I4" s="115"/>
      <c r="J4" s="22">
        <v>1</v>
      </c>
      <c r="K4" s="115"/>
      <c r="L4" s="23">
        <v>1</v>
      </c>
      <c r="M4" s="23"/>
      <c r="N4" s="23"/>
      <c r="O4" s="23"/>
      <c r="P4" s="23"/>
      <c r="Q4" s="23"/>
      <c r="R4" s="23"/>
      <c r="S4" s="115"/>
      <c r="T4" s="22">
        <v>1</v>
      </c>
      <c r="U4" s="22"/>
      <c r="V4" s="22"/>
      <c r="W4" s="22"/>
      <c r="X4" s="115"/>
      <c r="Y4" s="22"/>
      <c r="Z4" s="22"/>
      <c r="AA4" s="22"/>
      <c r="AB4" s="22"/>
      <c r="AC4" s="22"/>
      <c r="AD4" s="22"/>
      <c r="AE4" s="22"/>
      <c r="AF4" s="22"/>
      <c r="AG4" s="22"/>
      <c r="AH4" s="115">
        <v>1</v>
      </c>
      <c r="AI4" s="22"/>
      <c r="AJ4" s="115">
        <v>1</v>
      </c>
      <c r="AK4" s="22"/>
      <c r="AL4" s="22">
        <v>1</v>
      </c>
      <c r="AM4" s="22"/>
      <c r="AN4" s="57" t="s">
        <v>134</v>
      </c>
      <c r="AO4" s="59" t="s">
        <v>76</v>
      </c>
      <c r="AP4" s="22">
        <v>1</v>
      </c>
      <c r="AQ4" s="22"/>
      <c r="AR4" s="57" t="s">
        <v>134</v>
      </c>
      <c r="AS4" s="16" t="s">
        <v>76</v>
      </c>
      <c r="AT4" s="22"/>
      <c r="AU4" s="59"/>
      <c r="AV4" s="23"/>
      <c r="AW4" s="23"/>
      <c r="AX4" s="57"/>
      <c r="AY4" s="22"/>
      <c r="AZ4" s="22"/>
      <c r="BA4" s="22"/>
      <c r="BB4" s="22"/>
      <c r="BC4" s="22"/>
    </row>
    <row r="5" spans="1:55" ht="12.75">
      <c r="A5" s="107" t="s">
        <v>61</v>
      </c>
      <c r="B5" s="22">
        <v>1</v>
      </c>
      <c r="C5" s="115"/>
      <c r="D5" s="22"/>
      <c r="E5" s="22">
        <v>1</v>
      </c>
      <c r="F5" s="22"/>
      <c r="G5" s="22"/>
      <c r="H5" s="22"/>
      <c r="I5" s="115"/>
      <c r="J5" s="22">
        <v>1</v>
      </c>
      <c r="K5" s="115"/>
      <c r="L5" s="23">
        <v>1</v>
      </c>
      <c r="M5" s="23"/>
      <c r="N5" s="23"/>
      <c r="O5" s="23"/>
      <c r="P5" s="23"/>
      <c r="Q5" s="23"/>
      <c r="R5" s="23"/>
      <c r="S5" s="115"/>
      <c r="T5" s="22"/>
      <c r="U5" s="22">
        <v>1</v>
      </c>
      <c r="V5" s="22"/>
      <c r="W5" s="22"/>
      <c r="X5" s="115"/>
      <c r="Y5" s="22"/>
      <c r="Z5" s="22"/>
      <c r="AA5" s="22"/>
      <c r="AB5" s="22"/>
      <c r="AC5" s="22">
        <v>1</v>
      </c>
      <c r="AD5" s="22"/>
      <c r="AE5" s="22"/>
      <c r="AF5" s="22"/>
      <c r="AG5" s="22"/>
      <c r="AH5" s="115"/>
      <c r="AI5" s="22"/>
      <c r="AJ5" s="115">
        <v>1</v>
      </c>
      <c r="AK5" s="22">
        <v>1</v>
      </c>
      <c r="AL5" s="22"/>
      <c r="AM5" s="22">
        <v>1</v>
      </c>
      <c r="AN5" s="57"/>
      <c r="AO5" s="59"/>
      <c r="AP5" s="22"/>
      <c r="AQ5" s="22">
        <v>1</v>
      </c>
      <c r="AR5" s="57"/>
      <c r="AS5" s="21"/>
      <c r="AT5" s="22"/>
      <c r="AU5" s="59"/>
      <c r="AV5" s="23"/>
      <c r="AW5" s="23"/>
      <c r="AX5" s="57"/>
      <c r="AY5" s="22"/>
      <c r="AZ5" s="22"/>
      <c r="BA5" s="22"/>
      <c r="BB5" s="22"/>
      <c r="BC5" s="22"/>
    </row>
    <row r="6" spans="1:55" ht="12.75">
      <c r="A6" s="107" t="s">
        <v>62</v>
      </c>
      <c r="B6" s="22">
        <v>1</v>
      </c>
      <c r="C6" s="115"/>
      <c r="D6" s="22">
        <v>1</v>
      </c>
      <c r="E6" s="22"/>
      <c r="F6" s="22"/>
      <c r="G6" s="22"/>
      <c r="H6" s="22"/>
      <c r="I6" s="115"/>
      <c r="J6" s="22"/>
      <c r="K6" s="115">
        <v>1</v>
      </c>
      <c r="L6" s="23">
        <v>1</v>
      </c>
      <c r="M6" s="23"/>
      <c r="N6" s="23"/>
      <c r="O6" s="23"/>
      <c r="P6" s="23"/>
      <c r="Q6" s="23"/>
      <c r="R6" s="23"/>
      <c r="S6" s="115"/>
      <c r="T6" s="22">
        <v>1</v>
      </c>
      <c r="U6" s="22"/>
      <c r="V6" s="22"/>
      <c r="W6" s="22"/>
      <c r="X6" s="115"/>
      <c r="Y6" s="22"/>
      <c r="Z6" s="22"/>
      <c r="AA6" s="22"/>
      <c r="AB6" s="22"/>
      <c r="AC6" s="22"/>
      <c r="AD6" s="22"/>
      <c r="AE6" s="22"/>
      <c r="AF6" s="22"/>
      <c r="AG6" s="22"/>
      <c r="AH6" s="115">
        <v>1</v>
      </c>
      <c r="AI6" s="22"/>
      <c r="AJ6" s="115">
        <v>1</v>
      </c>
      <c r="AK6" s="22">
        <v>1</v>
      </c>
      <c r="AL6" s="22"/>
      <c r="AM6" s="22">
        <v>1</v>
      </c>
      <c r="AN6" s="57"/>
      <c r="AO6" s="59"/>
      <c r="AP6" s="22"/>
      <c r="AQ6" s="22">
        <v>1</v>
      </c>
      <c r="AR6" s="57"/>
      <c r="AS6" s="21"/>
      <c r="AT6" s="22"/>
      <c r="AU6" s="59"/>
      <c r="AV6" s="23"/>
      <c r="AW6" s="23"/>
      <c r="AX6" s="57"/>
      <c r="AY6" s="22"/>
      <c r="AZ6" s="22"/>
      <c r="BA6" s="22"/>
      <c r="BB6" s="22"/>
      <c r="BC6" s="22"/>
    </row>
    <row r="7" spans="1:55" ht="25.5">
      <c r="A7" s="107" t="s">
        <v>63</v>
      </c>
      <c r="B7" s="22">
        <v>1</v>
      </c>
      <c r="C7" s="115"/>
      <c r="D7" s="22">
        <v>1</v>
      </c>
      <c r="E7" s="22"/>
      <c r="F7" s="22"/>
      <c r="G7" s="22"/>
      <c r="H7" s="22"/>
      <c r="I7" s="115"/>
      <c r="J7" s="22">
        <v>1</v>
      </c>
      <c r="K7" s="115"/>
      <c r="L7" s="23"/>
      <c r="M7" s="23"/>
      <c r="N7" s="23"/>
      <c r="O7" s="23"/>
      <c r="P7" s="23"/>
      <c r="Q7" s="23"/>
      <c r="R7" s="23">
        <v>1</v>
      </c>
      <c r="S7" s="115"/>
      <c r="T7" s="22"/>
      <c r="U7" s="22">
        <v>1</v>
      </c>
      <c r="V7" s="22"/>
      <c r="W7" s="22"/>
      <c r="X7" s="115"/>
      <c r="Y7" s="22"/>
      <c r="Z7" s="22"/>
      <c r="AA7" s="22"/>
      <c r="AB7" s="22"/>
      <c r="AC7" s="22"/>
      <c r="AD7" s="22"/>
      <c r="AE7" s="22"/>
      <c r="AF7" s="22"/>
      <c r="AG7" s="22"/>
      <c r="AH7" s="115">
        <v>1</v>
      </c>
      <c r="AI7" s="22"/>
      <c r="AJ7" s="115">
        <v>1</v>
      </c>
      <c r="AK7" s="22"/>
      <c r="AL7" s="22">
        <v>1</v>
      </c>
      <c r="AM7" s="22"/>
      <c r="AN7" s="57" t="s">
        <v>168</v>
      </c>
      <c r="AO7" s="59" t="s">
        <v>76</v>
      </c>
      <c r="AP7" s="22">
        <v>1</v>
      </c>
      <c r="AQ7" s="22"/>
      <c r="AR7" s="116" t="s">
        <v>120</v>
      </c>
      <c r="AS7" s="21" t="s">
        <v>76</v>
      </c>
      <c r="AT7" s="22"/>
      <c r="AU7" s="59"/>
      <c r="AV7" s="23"/>
      <c r="AW7" s="23"/>
      <c r="AX7" s="57" t="s">
        <v>55</v>
      </c>
      <c r="AY7" s="22"/>
      <c r="AZ7" s="22" t="s">
        <v>121</v>
      </c>
      <c r="BA7" s="22"/>
      <c r="BB7" s="22"/>
      <c r="BC7" s="22"/>
    </row>
    <row r="8" spans="1:55" ht="38.25">
      <c r="A8" s="107" t="s">
        <v>64</v>
      </c>
      <c r="B8" s="22">
        <v>1</v>
      </c>
      <c r="C8" s="115"/>
      <c r="D8" s="22">
        <v>1</v>
      </c>
      <c r="E8" s="22"/>
      <c r="F8" s="22"/>
      <c r="G8" s="22"/>
      <c r="H8" s="22"/>
      <c r="I8" s="115"/>
      <c r="J8" s="22">
        <v>1</v>
      </c>
      <c r="K8" s="115"/>
      <c r="L8" s="54">
        <v>1</v>
      </c>
      <c r="M8" s="23"/>
      <c r="N8" s="23"/>
      <c r="O8" s="23"/>
      <c r="P8" s="23"/>
      <c r="Q8" s="23"/>
      <c r="R8" s="23"/>
      <c r="S8" s="115"/>
      <c r="T8" s="22">
        <v>1</v>
      </c>
      <c r="U8" s="22"/>
      <c r="V8" s="22"/>
      <c r="W8" s="22"/>
      <c r="X8" s="115"/>
      <c r="Y8" s="22"/>
      <c r="Z8" s="22"/>
      <c r="AA8" s="22"/>
      <c r="AB8" s="22">
        <v>1</v>
      </c>
      <c r="AC8" s="22"/>
      <c r="AD8" s="22"/>
      <c r="AE8" s="22"/>
      <c r="AF8" s="22"/>
      <c r="AG8" s="22"/>
      <c r="AH8" s="115"/>
      <c r="AI8" s="22"/>
      <c r="AJ8" s="115">
        <v>1</v>
      </c>
      <c r="AK8" s="22"/>
      <c r="AL8" s="22">
        <v>1</v>
      </c>
      <c r="AM8" s="22"/>
      <c r="AN8" s="57" t="s">
        <v>55</v>
      </c>
      <c r="AO8" s="59" t="s">
        <v>76</v>
      </c>
      <c r="AP8" s="22">
        <v>1</v>
      </c>
      <c r="AQ8" s="22"/>
      <c r="AR8" s="57" t="s">
        <v>55</v>
      </c>
      <c r="AS8" s="23" t="s">
        <v>122</v>
      </c>
      <c r="AT8" s="22" t="s">
        <v>124</v>
      </c>
      <c r="AU8" s="59" t="s">
        <v>76</v>
      </c>
      <c r="AV8" s="23"/>
      <c r="AW8" s="23"/>
      <c r="AX8" s="57"/>
      <c r="AY8" s="22"/>
      <c r="AZ8" s="57" t="s">
        <v>55</v>
      </c>
      <c r="BA8" s="22" t="s">
        <v>121</v>
      </c>
      <c r="BB8" s="22"/>
      <c r="BC8" s="22"/>
    </row>
    <row r="9" spans="1:55" ht="12.75">
      <c r="A9" s="107" t="s">
        <v>65</v>
      </c>
      <c r="B9" s="22">
        <v>1</v>
      </c>
      <c r="C9" s="115"/>
      <c r="D9" s="22">
        <v>1</v>
      </c>
      <c r="E9" s="22"/>
      <c r="F9" s="22"/>
      <c r="G9" s="22"/>
      <c r="H9" s="22"/>
      <c r="I9" s="115"/>
      <c r="J9" s="22"/>
      <c r="K9" s="115">
        <v>1</v>
      </c>
      <c r="L9" s="23">
        <v>1</v>
      </c>
      <c r="M9" s="23"/>
      <c r="N9" s="23"/>
      <c r="O9" s="23"/>
      <c r="P9" s="23"/>
      <c r="Q9" s="23"/>
      <c r="R9" s="23"/>
      <c r="S9" s="115"/>
      <c r="T9" s="22">
        <v>1</v>
      </c>
      <c r="U9" s="22"/>
      <c r="V9" s="22"/>
      <c r="W9" s="22"/>
      <c r="X9" s="115"/>
      <c r="Y9" s="22"/>
      <c r="Z9" s="22"/>
      <c r="AA9" s="22"/>
      <c r="AB9" s="22"/>
      <c r="AC9" s="22"/>
      <c r="AD9" s="22"/>
      <c r="AE9" s="22"/>
      <c r="AF9" s="22"/>
      <c r="AG9" s="22"/>
      <c r="AH9" s="115">
        <v>1</v>
      </c>
      <c r="AI9" s="22"/>
      <c r="AJ9" s="115">
        <v>1</v>
      </c>
      <c r="AK9" s="22">
        <v>1</v>
      </c>
      <c r="AL9" s="22"/>
      <c r="AM9" s="22">
        <v>1</v>
      </c>
      <c r="AN9" s="57"/>
      <c r="AO9" s="59"/>
      <c r="AP9" s="22">
        <v>1</v>
      </c>
      <c r="AQ9" s="22"/>
      <c r="AR9" s="57" t="s">
        <v>125</v>
      </c>
      <c r="AS9" s="21"/>
      <c r="AT9" s="22"/>
      <c r="AU9" s="59"/>
      <c r="AV9" s="23"/>
      <c r="AW9" s="23"/>
      <c r="AX9" s="57" t="s">
        <v>55</v>
      </c>
      <c r="AY9" s="22"/>
      <c r="AZ9" s="22"/>
      <c r="BA9" s="22"/>
      <c r="BB9" s="22"/>
      <c r="BC9" s="22"/>
    </row>
    <row r="10" spans="1:55" ht="25.5">
      <c r="A10" s="107" t="s">
        <v>66</v>
      </c>
      <c r="B10" s="22">
        <v>1</v>
      </c>
      <c r="C10" s="115"/>
      <c r="D10" s="22">
        <v>1</v>
      </c>
      <c r="E10" s="22"/>
      <c r="F10" s="22"/>
      <c r="G10" s="22"/>
      <c r="H10" s="22"/>
      <c r="I10" s="115"/>
      <c r="J10" s="22">
        <v>1</v>
      </c>
      <c r="K10" s="115"/>
      <c r="L10" s="23"/>
      <c r="M10" s="23"/>
      <c r="N10" s="23"/>
      <c r="O10" s="23"/>
      <c r="P10" s="23"/>
      <c r="Q10" s="23"/>
      <c r="R10" s="23"/>
      <c r="S10" s="115">
        <v>1</v>
      </c>
      <c r="T10" s="22">
        <v>1</v>
      </c>
      <c r="U10" s="22"/>
      <c r="V10" s="22"/>
      <c r="W10" s="22"/>
      <c r="X10" s="115"/>
      <c r="Y10" s="22"/>
      <c r="Z10" s="22">
        <v>1</v>
      </c>
      <c r="AA10" s="22"/>
      <c r="AB10" s="22"/>
      <c r="AC10" s="22"/>
      <c r="AD10" s="22"/>
      <c r="AE10" s="22"/>
      <c r="AF10" s="22"/>
      <c r="AG10" s="22"/>
      <c r="AH10" s="115"/>
      <c r="AI10" s="22">
        <v>1</v>
      </c>
      <c r="AJ10" s="115"/>
      <c r="AK10" s="22"/>
      <c r="AL10" s="22">
        <v>1</v>
      </c>
      <c r="AM10" s="22"/>
      <c r="AN10" s="57" t="s">
        <v>126</v>
      </c>
      <c r="AO10" s="59" t="s">
        <v>76</v>
      </c>
      <c r="AP10" s="22">
        <v>1</v>
      </c>
      <c r="AQ10" s="22"/>
      <c r="AR10" s="57" t="s">
        <v>55</v>
      </c>
      <c r="AS10" s="23" t="s">
        <v>76</v>
      </c>
      <c r="AT10" s="22" t="s">
        <v>124</v>
      </c>
      <c r="AU10" s="59" t="s">
        <v>76</v>
      </c>
      <c r="AV10" s="23"/>
      <c r="AW10" s="23"/>
      <c r="AX10" s="57"/>
      <c r="AY10" s="22"/>
      <c r="AZ10" s="57" t="s">
        <v>6</v>
      </c>
      <c r="BA10" s="22"/>
      <c r="BB10" s="22"/>
      <c r="BC10" s="22"/>
    </row>
    <row r="11" spans="1:55" ht="25.5">
      <c r="A11" s="107" t="s">
        <v>67</v>
      </c>
      <c r="B11" s="22"/>
      <c r="C11" s="115">
        <v>1</v>
      </c>
      <c r="D11" s="22"/>
      <c r="E11" s="22"/>
      <c r="F11" s="22">
        <v>1</v>
      </c>
      <c r="G11" s="22"/>
      <c r="H11" s="22"/>
      <c r="I11" s="115"/>
      <c r="J11" s="22" t="s">
        <v>78</v>
      </c>
      <c r="K11" s="115" t="s">
        <v>78</v>
      </c>
      <c r="L11" s="23"/>
      <c r="M11" s="23"/>
      <c r="N11" s="23"/>
      <c r="O11" s="23"/>
      <c r="P11" s="23"/>
      <c r="Q11" s="23"/>
      <c r="R11" s="23">
        <v>1</v>
      </c>
      <c r="S11" s="115"/>
      <c r="T11" s="22"/>
      <c r="U11" s="22"/>
      <c r="V11" s="22"/>
      <c r="W11" s="22"/>
      <c r="X11" s="115">
        <v>1</v>
      </c>
      <c r="Y11" s="22"/>
      <c r="Z11" s="22"/>
      <c r="AA11" s="22">
        <v>1</v>
      </c>
      <c r="AB11" s="22"/>
      <c r="AC11" s="22"/>
      <c r="AD11" s="22"/>
      <c r="AE11" s="22"/>
      <c r="AF11" s="22"/>
      <c r="AG11" s="22"/>
      <c r="AH11" s="115"/>
      <c r="AI11" s="22"/>
      <c r="AJ11" s="115">
        <v>1</v>
      </c>
      <c r="AK11" s="22"/>
      <c r="AL11" s="22">
        <v>1</v>
      </c>
      <c r="AM11" s="22"/>
      <c r="AN11" s="57" t="s">
        <v>127</v>
      </c>
      <c r="AO11" s="59" t="s">
        <v>128</v>
      </c>
      <c r="AP11" s="22">
        <v>1</v>
      </c>
      <c r="AQ11" s="22"/>
      <c r="AR11" s="57" t="s">
        <v>6</v>
      </c>
      <c r="AS11" s="23" t="s">
        <v>76</v>
      </c>
      <c r="AT11" s="22" t="s">
        <v>129</v>
      </c>
      <c r="AU11" s="59"/>
      <c r="AV11" s="23"/>
      <c r="AW11" s="23"/>
      <c r="AX11" s="57"/>
      <c r="AY11" s="22"/>
      <c r="AZ11" s="22"/>
      <c r="BA11" s="22"/>
      <c r="BB11" s="22"/>
      <c r="BC11" s="22"/>
    </row>
    <row r="12" spans="1:55" ht="25.5">
      <c r="A12" s="107" t="s">
        <v>68</v>
      </c>
      <c r="B12" s="22">
        <v>1</v>
      </c>
      <c r="C12" s="115"/>
      <c r="D12" s="22"/>
      <c r="E12" s="22">
        <v>1</v>
      </c>
      <c r="F12" s="22"/>
      <c r="G12" s="22"/>
      <c r="H12" s="22"/>
      <c r="I12" s="115"/>
      <c r="J12" s="22">
        <v>1</v>
      </c>
      <c r="K12" s="115"/>
      <c r="L12" s="23">
        <v>1</v>
      </c>
      <c r="M12" s="23"/>
      <c r="N12" s="23"/>
      <c r="O12" s="23"/>
      <c r="P12" s="23"/>
      <c r="Q12" s="23"/>
      <c r="R12" s="23"/>
      <c r="S12" s="115"/>
      <c r="T12" s="22">
        <v>1</v>
      </c>
      <c r="U12" s="22"/>
      <c r="V12" s="22"/>
      <c r="W12" s="22"/>
      <c r="X12" s="115"/>
      <c r="Y12" s="22"/>
      <c r="Z12" s="22"/>
      <c r="AA12" s="22"/>
      <c r="AB12" s="22"/>
      <c r="AC12" s="22"/>
      <c r="AD12" s="22"/>
      <c r="AE12" s="22"/>
      <c r="AF12" s="22"/>
      <c r="AG12" s="22"/>
      <c r="AH12" s="115">
        <v>1</v>
      </c>
      <c r="AI12" s="22"/>
      <c r="AJ12" s="115">
        <v>1</v>
      </c>
      <c r="AK12" s="22">
        <v>1</v>
      </c>
      <c r="AL12" s="22"/>
      <c r="AM12" s="22">
        <v>1</v>
      </c>
      <c r="AN12" s="57"/>
      <c r="AO12" s="59"/>
      <c r="AP12" s="22">
        <v>1</v>
      </c>
      <c r="AQ12" s="22"/>
      <c r="AR12" s="57" t="s">
        <v>6</v>
      </c>
      <c r="AS12" s="23" t="s">
        <v>76</v>
      </c>
      <c r="AT12" s="57" t="s">
        <v>55</v>
      </c>
      <c r="AU12" s="59" t="s">
        <v>76</v>
      </c>
      <c r="AV12" s="23"/>
      <c r="AW12" s="23"/>
      <c r="AX12" s="57" t="s">
        <v>55</v>
      </c>
      <c r="AY12" s="22"/>
      <c r="AZ12" s="57" t="s">
        <v>6</v>
      </c>
      <c r="BA12" s="22" t="s">
        <v>130</v>
      </c>
      <c r="BB12" s="22"/>
      <c r="BC12" s="22"/>
    </row>
    <row r="13" spans="1:55" ht="12.75">
      <c r="A13" s="107" t="s">
        <v>69</v>
      </c>
      <c r="B13" s="22">
        <v>1</v>
      </c>
      <c r="C13" s="115"/>
      <c r="D13" s="22"/>
      <c r="E13" s="22">
        <v>1</v>
      </c>
      <c r="F13" s="22"/>
      <c r="G13" s="22"/>
      <c r="H13" s="22"/>
      <c r="I13" s="115"/>
      <c r="J13" s="22">
        <v>1</v>
      </c>
      <c r="K13" s="115"/>
      <c r="L13" s="23"/>
      <c r="M13" s="23"/>
      <c r="N13" s="23"/>
      <c r="O13" s="23"/>
      <c r="P13" s="23"/>
      <c r="Q13" s="23">
        <v>1</v>
      </c>
      <c r="R13" s="23"/>
      <c r="S13" s="115"/>
      <c r="T13" s="22"/>
      <c r="U13" s="22">
        <v>1</v>
      </c>
      <c r="V13" s="22"/>
      <c r="W13" s="22"/>
      <c r="X13" s="115"/>
      <c r="Y13" s="22"/>
      <c r="Z13" s="22"/>
      <c r="AA13" s="22"/>
      <c r="AB13" s="22"/>
      <c r="AC13" s="22"/>
      <c r="AD13" s="22"/>
      <c r="AE13" s="22"/>
      <c r="AF13" s="22"/>
      <c r="AG13" s="22"/>
      <c r="AH13" s="115">
        <v>1</v>
      </c>
      <c r="AI13" s="22"/>
      <c r="AJ13" s="115">
        <v>1</v>
      </c>
      <c r="AK13" s="22">
        <v>1</v>
      </c>
      <c r="AL13" s="22"/>
      <c r="AM13" s="22">
        <v>1</v>
      </c>
      <c r="AN13" s="57"/>
      <c r="AO13" s="59"/>
      <c r="AP13" s="22"/>
      <c r="AQ13" s="22">
        <v>1</v>
      </c>
      <c r="AR13" s="57"/>
      <c r="AS13" s="3"/>
      <c r="AT13" s="22"/>
      <c r="AU13" s="59"/>
      <c r="AV13" s="23"/>
      <c r="AW13" s="23"/>
      <c r="AX13" s="57" t="s">
        <v>55</v>
      </c>
      <c r="AY13" s="22"/>
      <c r="AZ13" s="22"/>
      <c r="BA13" s="22"/>
      <c r="BB13" s="22"/>
      <c r="BC13" s="22"/>
    </row>
    <row r="14" spans="1:55" ht="25.5">
      <c r="A14" s="107" t="s">
        <v>70</v>
      </c>
      <c r="B14" s="22">
        <v>1</v>
      </c>
      <c r="C14" s="115"/>
      <c r="D14" s="22"/>
      <c r="E14" s="22">
        <v>1</v>
      </c>
      <c r="F14" s="22"/>
      <c r="G14" s="22"/>
      <c r="H14" s="22"/>
      <c r="I14" s="115"/>
      <c r="J14" s="22">
        <v>1</v>
      </c>
      <c r="K14" s="115"/>
      <c r="L14" s="23">
        <v>1</v>
      </c>
      <c r="M14" s="23"/>
      <c r="N14" s="23"/>
      <c r="O14" s="23"/>
      <c r="P14" s="23"/>
      <c r="Q14" s="23"/>
      <c r="R14" s="23"/>
      <c r="S14" s="115"/>
      <c r="T14" s="22">
        <v>1</v>
      </c>
      <c r="U14" s="22"/>
      <c r="V14" s="22"/>
      <c r="W14" s="22"/>
      <c r="X14" s="115"/>
      <c r="Y14" s="22"/>
      <c r="Z14" s="22"/>
      <c r="AA14" s="22"/>
      <c r="AB14" s="22"/>
      <c r="AC14" s="22"/>
      <c r="AD14" s="22"/>
      <c r="AE14" s="22"/>
      <c r="AF14" s="22"/>
      <c r="AG14" s="22"/>
      <c r="AH14" s="115">
        <v>1</v>
      </c>
      <c r="AI14" s="22"/>
      <c r="AJ14" s="115">
        <v>1</v>
      </c>
      <c r="AK14" s="22">
        <v>1</v>
      </c>
      <c r="AL14" s="22"/>
      <c r="AM14" s="22">
        <v>1</v>
      </c>
      <c r="AN14" s="57"/>
      <c r="AO14" s="59"/>
      <c r="AP14" s="22">
        <v>1</v>
      </c>
      <c r="AQ14" s="22"/>
      <c r="AR14" s="116" t="s">
        <v>120</v>
      </c>
      <c r="AS14" s="23" t="s">
        <v>76</v>
      </c>
      <c r="AT14" s="22"/>
      <c r="AU14" s="59"/>
      <c r="AV14" s="23"/>
      <c r="AW14" s="23"/>
      <c r="AX14" s="57"/>
      <c r="AY14" s="22"/>
      <c r="AZ14" s="22"/>
      <c r="BA14" s="22"/>
      <c r="BB14" s="22"/>
      <c r="BC14" s="22"/>
    </row>
    <row r="15" spans="1:55" ht="39" thickBot="1">
      <c r="A15" s="117" t="s">
        <v>71</v>
      </c>
      <c r="B15" s="118">
        <v>1</v>
      </c>
      <c r="C15" s="119"/>
      <c r="D15" s="58">
        <v>1</v>
      </c>
      <c r="E15" s="58"/>
      <c r="F15" s="58"/>
      <c r="G15" s="58"/>
      <c r="H15" s="58"/>
      <c r="I15" s="119"/>
      <c r="J15" s="58">
        <v>1</v>
      </c>
      <c r="K15" s="119"/>
      <c r="L15" s="58">
        <v>1</v>
      </c>
      <c r="M15" s="58"/>
      <c r="N15" s="58"/>
      <c r="O15" s="58"/>
      <c r="P15" s="58"/>
      <c r="Q15" s="58"/>
      <c r="R15" s="58"/>
      <c r="S15" s="119"/>
      <c r="T15" s="58"/>
      <c r="U15" s="58"/>
      <c r="V15" s="58"/>
      <c r="W15" s="58"/>
      <c r="X15" s="119">
        <v>1</v>
      </c>
      <c r="Y15" s="58"/>
      <c r="Z15" s="58"/>
      <c r="AA15" s="58"/>
      <c r="AB15" s="58"/>
      <c r="AC15" s="58"/>
      <c r="AD15" s="58"/>
      <c r="AE15" s="58"/>
      <c r="AF15" s="58"/>
      <c r="AG15" s="58"/>
      <c r="AH15" s="119">
        <v>1</v>
      </c>
      <c r="AI15" s="58">
        <v>1</v>
      </c>
      <c r="AJ15" s="119"/>
      <c r="AK15" s="55"/>
      <c r="AL15" s="55">
        <v>1</v>
      </c>
      <c r="AM15" s="55"/>
      <c r="AN15" s="120" t="s">
        <v>133</v>
      </c>
      <c r="AO15" s="121" t="s">
        <v>76</v>
      </c>
      <c r="AP15" s="55">
        <v>1</v>
      </c>
      <c r="AQ15" s="55"/>
      <c r="AR15" s="120" t="s">
        <v>55</v>
      </c>
      <c r="AS15" s="31"/>
      <c r="AT15" s="22" t="s">
        <v>124</v>
      </c>
      <c r="AU15" s="59" t="s">
        <v>76</v>
      </c>
      <c r="AV15" s="55"/>
      <c r="AW15" s="55"/>
      <c r="AX15" s="120" t="s">
        <v>123</v>
      </c>
      <c r="AY15" s="22"/>
      <c r="AZ15" s="22"/>
      <c r="BA15" s="22"/>
      <c r="BB15" s="22"/>
      <c r="BC15" s="22"/>
    </row>
    <row r="16" spans="2:3" ht="12.75">
      <c r="B16" s="106">
        <f>SUM(B4:B15)</f>
        <v>11</v>
      </c>
      <c r="C16" s="106">
        <v>1</v>
      </c>
    </row>
    <row r="17" ht="12.75">
      <c r="B17" s="106" t="s">
        <v>170</v>
      </c>
    </row>
    <row r="19" ht="12.75">
      <c r="I19" s="139" t="s">
        <v>154</v>
      </c>
    </row>
    <row r="20" ht="13.5" thickBot="1"/>
    <row r="21" spans="9:49" ht="13.5" thickBot="1">
      <c r="I21" s="84"/>
      <c r="J21" s="256" t="s">
        <v>0</v>
      </c>
      <c r="K21" s="256"/>
      <c r="L21" s="257" t="s">
        <v>3</v>
      </c>
      <c r="M21" s="257"/>
      <c r="N21" s="257"/>
      <c r="O21" s="257"/>
      <c r="P21" s="257"/>
      <c r="Q21" s="258"/>
      <c r="R21" s="257" t="s">
        <v>6</v>
      </c>
      <c r="S21" s="258"/>
      <c r="T21" s="259" t="s">
        <v>44</v>
      </c>
      <c r="U21" s="257"/>
      <c r="V21" s="257"/>
      <c r="W21" s="257"/>
      <c r="X21" s="257"/>
      <c r="Y21" s="257"/>
      <c r="Z21" s="257"/>
      <c r="AA21" s="258"/>
      <c r="AB21" s="259" t="s">
        <v>43</v>
      </c>
      <c r="AC21" s="257"/>
      <c r="AD21" s="257"/>
      <c r="AE21" s="257"/>
      <c r="AF21" s="258"/>
      <c r="AG21" s="257" t="s">
        <v>55</v>
      </c>
      <c r="AH21" s="257"/>
      <c r="AI21" s="257"/>
      <c r="AJ21" s="257"/>
      <c r="AK21" s="257"/>
      <c r="AL21" s="257"/>
      <c r="AM21" s="257"/>
      <c r="AN21" s="257"/>
      <c r="AO21" s="257"/>
      <c r="AP21" s="258"/>
      <c r="AQ21" s="257" t="s">
        <v>59</v>
      </c>
      <c r="AR21" s="258"/>
      <c r="AS21" s="80"/>
      <c r="AT21" s="260" t="s">
        <v>72</v>
      </c>
      <c r="AU21" s="261"/>
      <c r="AV21" s="261"/>
      <c r="AW21" s="262"/>
    </row>
    <row r="22" spans="9:49" ht="13.5" thickBot="1">
      <c r="I22" s="52"/>
      <c r="J22" s="134" t="s">
        <v>1</v>
      </c>
      <c r="K22" s="134" t="s">
        <v>2</v>
      </c>
      <c r="L22" s="9">
        <v>15</v>
      </c>
      <c r="M22" s="9">
        <v>16</v>
      </c>
      <c r="N22" s="9">
        <v>17</v>
      </c>
      <c r="O22" s="9">
        <v>18</v>
      </c>
      <c r="P22" s="9">
        <v>19</v>
      </c>
      <c r="Q22" s="10">
        <v>20</v>
      </c>
      <c r="R22" s="9" t="s">
        <v>4</v>
      </c>
      <c r="S22" s="10" t="s">
        <v>5</v>
      </c>
      <c r="T22" s="11" t="s">
        <v>45</v>
      </c>
      <c r="U22" s="11" t="s">
        <v>46</v>
      </c>
      <c r="V22" s="11" t="s">
        <v>47</v>
      </c>
      <c r="W22" s="11" t="s">
        <v>100</v>
      </c>
      <c r="X22" s="11" t="s">
        <v>135</v>
      </c>
      <c r="Y22" s="11" t="s">
        <v>131</v>
      </c>
      <c r="Z22" s="11" t="s">
        <v>118</v>
      </c>
      <c r="AA22" s="10" t="s">
        <v>48</v>
      </c>
      <c r="AB22" s="9" t="s">
        <v>38</v>
      </c>
      <c r="AC22" s="9" t="s">
        <v>39</v>
      </c>
      <c r="AD22" s="9" t="s">
        <v>40</v>
      </c>
      <c r="AE22" s="9" t="s">
        <v>41</v>
      </c>
      <c r="AF22" s="10" t="s">
        <v>42</v>
      </c>
      <c r="AG22" s="11" t="s">
        <v>49</v>
      </c>
      <c r="AH22" s="11" t="s">
        <v>50</v>
      </c>
      <c r="AI22" s="11" t="s">
        <v>51</v>
      </c>
      <c r="AJ22" s="11" t="s">
        <v>52</v>
      </c>
      <c r="AK22" s="11" t="s">
        <v>53</v>
      </c>
      <c r="AL22" s="11" t="s">
        <v>101</v>
      </c>
      <c r="AM22" s="11" t="s">
        <v>136</v>
      </c>
      <c r="AN22" s="12" t="s">
        <v>56</v>
      </c>
      <c r="AO22" s="69" t="s">
        <v>137</v>
      </c>
      <c r="AP22" s="10" t="s">
        <v>54</v>
      </c>
      <c r="AQ22" s="11" t="s">
        <v>138</v>
      </c>
      <c r="AR22" s="10" t="s">
        <v>139</v>
      </c>
      <c r="AS22" s="13" t="s">
        <v>58</v>
      </c>
      <c r="AT22" s="13" t="s">
        <v>57</v>
      </c>
      <c r="AU22" s="13" t="s">
        <v>58</v>
      </c>
      <c r="AV22" s="14" t="s">
        <v>73</v>
      </c>
      <c r="AW22" s="15" t="s">
        <v>75</v>
      </c>
    </row>
    <row r="23" spans="9:49" ht="12.75">
      <c r="I23" s="52" t="s">
        <v>116</v>
      </c>
      <c r="J23" s="76">
        <v>1</v>
      </c>
      <c r="K23" s="76"/>
      <c r="L23" s="1"/>
      <c r="M23" s="1">
        <v>1</v>
      </c>
      <c r="N23" s="1"/>
      <c r="O23" s="1"/>
      <c r="P23" s="1"/>
      <c r="Q23" s="18"/>
      <c r="R23" s="1"/>
      <c r="S23" s="18">
        <v>1</v>
      </c>
      <c r="T23" s="19"/>
      <c r="U23" s="19"/>
      <c r="V23" s="19"/>
      <c r="W23" s="19">
        <v>1</v>
      </c>
      <c r="X23" s="19"/>
      <c r="Y23" s="19"/>
      <c r="Z23" s="19"/>
      <c r="AA23" s="18"/>
      <c r="AB23" s="1">
        <v>1</v>
      </c>
      <c r="AC23" s="1"/>
      <c r="AD23" s="44"/>
      <c r="AE23" s="1"/>
      <c r="AF23" s="45"/>
      <c r="AG23" s="46"/>
      <c r="AH23" s="44"/>
      <c r="AI23" s="44"/>
      <c r="AJ23" s="44"/>
      <c r="AK23" s="44"/>
      <c r="AL23" s="19"/>
      <c r="AM23" s="1"/>
      <c r="AN23" s="1"/>
      <c r="AO23" s="1"/>
      <c r="AP23" s="18">
        <v>1</v>
      </c>
      <c r="AQ23" s="1">
        <v>1</v>
      </c>
      <c r="AR23" s="18"/>
      <c r="AS23" s="1">
        <v>1</v>
      </c>
      <c r="AT23" s="1"/>
      <c r="AU23" s="1">
        <v>1</v>
      </c>
      <c r="AV23" s="2"/>
      <c r="AW23" s="41"/>
    </row>
    <row r="24" spans="9:49" ht="12.75">
      <c r="I24" s="52">
        <v>45</v>
      </c>
      <c r="J24" s="76"/>
      <c r="K24" s="76">
        <v>1</v>
      </c>
      <c r="L24" s="1">
        <v>1</v>
      </c>
      <c r="M24" s="1"/>
      <c r="N24" s="1"/>
      <c r="O24" s="1"/>
      <c r="P24" s="1"/>
      <c r="Q24" s="18"/>
      <c r="R24" s="1">
        <v>1</v>
      </c>
      <c r="S24" s="18"/>
      <c r="T24" s="19">
        <v>1</v>
      </c>
      <c r="U24" s="19"/>
      <c r="V24" s="19"/>
      <c r="W24" s="19"/>
      <c r="X24" s="19"/>
      <c r="Y24" s="19"/>
      <c r="Z24" s="19"/>
      <c r="AA24" s="18"/>
      <c r="AB24" s="1">
        <v>1</v>
      </c>
      <c r="AC24" s="1"/>
      <c r="AD24" s="1"/>
      <c r="AE24" s="1"/>
      <c r="AF24" s="20"/>
      <c r="AG24" s="1"/>
      <c r="AH24" s="1"/>
      <c r="AI24" s="1"/>
      <c r="AJ24" s="1"/>
      <c r="AK24" s="1"/>
      <c r="AL24" s="1"/>
      <c r="AM24" s="1"/>
      <c r="AN24" s="1"/>
      <c r="AO24" s="1"/>
      <c r="AP24" s="18">
        <v>1</v>
      </c>
      <c r="AQ24" s="1"/>
      <c r="AR24" s="18">
        <v>1</v>
      </c>
      <c r="AS24" s="1"/>
      <c r="AT24" s="1">
        <v>1</v>
      </c>
      <c r="AU24" s="1"/>
      <c r="AV24" s="2" t="s">
        <v>6</v>
      </c>
      <c r="AW24" s="20" t="s">
        <v>76</v>
      </c>
    </row>
    <row r="25" spans="9:49" ht="12.75">
      <c r="I25" s="52">
        <v>46</v>
      </c>
      <c r="J25" s="76"/>
      <c r="K25" s="76">
        <v>1</v>
      </c>
      <c r="L25" s="1"/>
      <c r="M25" s="18">
        <v>1</v>
      </c>
      <c r="N25" s="1"/>
      <c r="O25" s="1"/>
      <c r="P25" s="1"/>
      <c r="Q25" s="18"/>
      <c r="R25" s="18">
        <v>1</v>
      </c>
      <c r="S25" s="18"/>
      <c r="T25" s="18">
        <v>1</v>
      </c>
      <c r="U25" s="19"/>
      <c r="V25" s="19"/>
      <c r="W25" s="19"/>
      <c r="X25" s="19"/>
      <c r="Y25" s="19"/>
      <c r="Z25" s="19"/>
      <c r="AA25" s="18"/>
      <c r="AB25" s="1">
        <v>1</v>
      </c>
      <c r="AC25" s="1"/>
      <c r="AD25" s="1"/>
      <c r="AE25" s="1"/>
      <c r="AF25" s="20"/>
      <c r="AG25" s="1"/>
      <c r="AH25" s="1">
        <v>1</v>
      </c>
      <c r="AI25" s="1"/>
      <c r="AJ25" s="1"/>
      <c r="AK25" s="1"/>
      <c r="AL25" s="1"/>
      <c r="AM25" s="1"/>
      <c r="AN25" s="1"/>
      <c r="AO25" s="1"/>
      <c r="AP25" s="18"/>
      <c r="AQ25" s="1"/>
      <c r="AR25" s="18">
        <v>1</v>
      </c>
      <c r="AS25" s="1">
        <v>1</v>
      </c>
      <c r="AT25" s="1"/>
      <c r="AU25" s="1">
        <v>1</v>
      </c>
      <c r="AV25" s="2"/>
      <c r="AW25" s="20"/>
    </row>
    <row r="26" spans="9:49" ht="12.75">
      <c r="I26" s="52">
        <v>47</v>
      </c>
      <c r="J26" s="76">
        <v>1</v>
      </c>
      <c r="K26" s="76"/>
      <c r="L26" s="18">
        <v>1</v>
      </c>
      <c r="M26" s="1"/>
      <c r="N26" s="1"/>
      <c r="O26" s="1"/>
      <c r="P26" s="1"/>
      <c r="Q26" s="18"/>
      <c r="R26" s="18">
        <v>1</v>
      </c>
      <c r="S26" s="18"/>
      <c r="T26" s="18">
        <v>1</v>
      </c>
      <c r="U26" s="19"/>
      <c r="V26" s="19"/>
      <c r="W26" s="19"/>
      <c r="X26" s="19"/>
      <c r="Y26" s="19"/>
      <c r="Z26" s="19"/>
      <c r="AA26" s="18"/>
      <c r="AB26" s="1">
        <v>1</v>
      </c>
      <c r="AC26" s="1"/>
      <c r="AD26" s="1"/>
      <c r="AE26" s="1"/>
      <c r="AF26" s="20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8"/>
      <c r="AQ26" s="1"/>
      <c r="AR26" s="18">
        <v>1</v>
      </c>
      <c r="AS26" s="1"/>
      <c r="AT26" s="1">
        <v>1</v>
      </c>
      <c r="AU26" s="1"/>
      <c r="AV26" s="2" t="s">
        <v>43</v>
      </c>
      <c r="AW26" s="20" t="s">
        <v>141</v>
      </c>
    </row>
    <row r="27" spans="9:49" ht="12.75">
      <c r="I27" s="52">
        <v>48</v>
      </c>
      <c r="J27" s="76">
        <v>1</v>
      </c>
      <c r="K27" s="76"/>
      <c r="L27" s="1"/>
      <c r="M27" s="1">
        <v>1</v>
      </c>
      <c r="N27" s="1"/>
      <c r="O27" s="1"/>
      <c r="P27" s="1"/>
      <c r="Q27" s="18"/>
      <c r="R27" s="1">
        <v>1</v>
      </c>
      <c r="S27" s="18"/>
      <c r="T27" s="19">
        <v>1</v>
      </c>
      <c r="U27" s="19"/>
      <c r="V27" s="19"/>
      <c r="W27" s="19"/>
      <c r="X27" s="19"/>
      <c r="Y27" s="19"/>
      <c r="Z27" s="19"/>
      <c r="AA27" s="18"/>
      <c r="AB27" s="1">
        <v>1</v>
      </c>
      <c r="AC27" s="1"/>
      <c r="AD27" s="1"/>
      <c r="AE27" s="1"/>
      <c r="AF27" s="20"/>
      <c r="AG27" s="1"/>
      <c r="AH27" s="1"/>
      <c r="AI27" s="1"/>
      <c r="AJ27" s="1"/>
      <c r="AK27" s="1"/>
      <c r="AL27" s="1"/>
      <c r="AM27" s="1"/>
      <c r="AN27" s="1"/>
      <c r="AO27" s="1"/>
      <c r="AP27" s="18">
        <v>1</v>
      </c>
      <c r="AQ27" s="1"/>
      <c r="AR27" s="18">
        <v>1</v>
      </c>
      <c r="AS27" s="1">
        <v>1</v>
      </c>
      <c r="AT27" s="1"/>
      <c r="AU27" s="1">
        <v>1</v>
      </c>
      <c r="AV27" s="2"/>
      <c r="AW27" s="1"/>
    </row>
    <row r="28" spans="9:49" ht="12.75">
      <c r="I28" s="52">
        <v>49</v>
      </c>
      <c r="J28" s="76">
        <v>1</v>
      </c>
      <c r="K28" s="76"/>
      <c r="L28" s="1"/>
      <c r="M28" s="1">
        <v>1</v>
      </c>
      <c r="N28" s="1"/>
      <c r="O28" s="1"/>
      <c r="P28" s="1"/>
      <c r="Q28" s="18"/>
      <c r="R28" s="1"/>
      <c r="S28" s="18">
        <v>1</v>
      </c>
      <c r="T28" s="19">
        <v>1</v>
      </c>
      <c r="U28" s="19"/>
      <c r="V28" s="19"/>
      <c r="W28" s="19"/>
      <c r="X28" s="19"/>
      <c r="Y28" s="19"/>
      <c r="Z28" s="19"/>
      <c r="AA28" s="18"/>
      <c r="AB28" s="1">
        <v>1</v>
      </c>
      <c r="AC28" s="1"/>
      <c r="AD28" s="1"/>
      <c r="AE28" s="1"/>
      <c r="AF28" s="20"/>
      <c r="AG28" s="1"/>
      <c r="AH28" s="1"/>
      <c r="AI28" s="1"/>
      <c r="AJ28" s="1"/>
      <c r="AK28" s="1"/>
      <c r="AL28" s="1"/>
      <c r="AM28" s="1"/>
      <c r="AN28" s="1"/>
      <c r="AO28" s="1"/>
      <c r="AP28" s="18">
        <v>1</v>
      </c>
      <c r="AQ28" s="1"/>
      <c r="AR28" s="18">
        <v>1</v>
      </c>
      <c r="AS28" s="1">
        <v>1</v>
      </c>
      <c r="AT28" s="1"/>
      <c r="AU28" s="1">
        <v>1</v>
      </c>
      <c r="AV28" s="2"/>
      <c r="AW28" s="20"/>
    </row>
    <row r="29" spans="9:49" ht="12.75">
      <c r="I29" s="52">
        <v>50</v>
      </c>
      <c r="J29" s="76">
        <v>1</v>
      </c>
      <c r="K29" s="76"/>
      <c r="L29" s="1">
        <v>1</v>
      </c>
      <c r="M29" s="1"/>
      <c r="N29" s="1"/>
      <c r="O29" s="1"/>
      <c r="P29" s="1"/>
      <c r="Q29" s="18"/>
      <c r="R29" s="1">
        <v>1</v>
      </c>
      <c r="S29" s="18"/>
      <c r="T29" s="19">
        <v>1</v>
      </c>
      <c r="U29" s="19"/>
      <c r="V29" s="19"/>
      <c r="W29" s="19"/>
      <c r="X29" s="19"/>
      <c r="Y29" s="19"/>
      <c r="Z29" s="19"/>
      <c r="AA29" s="18"/>
      <c r="AB29" s="1">
        <v>1</v>
      </c>
      <c r="AC29" s="1"/>
      <c r="AD29" s="1"/>
      <c r="AE29" s="1"/>
      <c r="AF29" s="20"/>
      <c r="AG29" s="1"/>
      <c r="AH29" s="1"/>
      <c r="AI29" s="1"/>
      <c r="AJ29" s="1"/>
      <c r="AK29" s="1"/>
      <c r="AL29" s="1"/>
      <c r="AM29" s="1"/>
      <c r="AN29" s="1"/>
      <c r="AO29" s="1"/>
      <c r="AP29" s="18">
        <v>1</v>
      </c>
      <c r="AQ29" s="1"/>
      <c r="AR29" s="18">
        <v>1</v>
      </c>
      <c r="AS29" s="1">
        <v>1</v>
      </c>
      <c r="AT29" s="1"/>
      <c r="AU29" s="1">
        <v>1</v>
      </c>
      <c r="AV29" s="2"/>
      <c r="AW29" s="20"/>
    </row>
    <row r="30" spans="9:49" ht="12.75">
      <c r="I30" s="52"/>
      <c r="J30" s="76"/>
      <c r="K30" s="76"/>
      <c r="L30" s="1"/>
      <c r="M30" s="1"/>
      <c r="N30" s="1"/>
      <c r="O30" s="1"/>
      <c r="P30" s="1"/>
      <c r="Q30" s="18"/>
      <c r="R30" s="1"/>
      <c r="S30" s="18"/>
      <c r="T30" s="19"/>
      <c r="U30" s="19"/>
      <c r="V30" s="19"/>
      <c r="W30" s="19"/>
      <c r="X30" s="19"/>
      <c r="Y30" s="19"/>
      <c r="Z30" s="19"/>
      <c r="AA30" s="18"/>
      <c r="AB30" s="1"/>
      <c r="AC30" s="1"/>
      <c r="AD30" s="1"/>
      <c r="AE30" s="1"/>
      <c r="AF30" s="20"/>
      <c r="AG30" s="1"/>
      <c r="AH30" s="1"/>
      <c r="AI30" s="1"/>
      <c r="AJ30" s="1"/>
      <c r="AK30" s="1"/>
      <c r="AL30" s="1"/>
      <c r="AM30" s="1"/>
      <c r="AN30" s="1"/>
      <c r="AO30" s="1"/>
      <c r="AP30" s="18"/>
      <c r="AQ30" s="1"/>
      <c r="AR30" s="18"/>
      <c r="AS30" s="1"/>
      <c r="AT30" s="1"/>
      <c r="AU30" s="1"/>
      <c r="AV30" s="2"/>
      <c r="AW30" s="20"/>
    </row>
    <row r="31" spans="9:49" ht="12.75">
      <c r="I31" s="52">
        <v>51</v>
      </c>
      <c r="J31" s="76">
        <v>1</v>
      </c>
      <c r="K31" s="76"/>
      <c r="L31" s="1"/>
      <c r="M31" s="1">
        <v>1</v>
      </c>
      <c r="N31" s="1"/>
      <c r="O31" s="1"/>
      <c r="P31" s="1"/>
      <c r="Q31" s="18"/>
      <c r="R31" s="1">
        <v>1</v>
      </c>
      <c r="S31" s="18"/>
      <c r="T31" s="19">
        <v>1</v>
      </c>
      <c r="U31" s="19"/>
      <c r="V31" s="19"/>
      <c r="W31" s="19"/>
      <c r="X31" s="19"/>
      <c r="Y31" s="19"/>
      <c r="Z31" s="19"/>
      <c r="AA31" s="18"/>
      <c r="AB31" s="1"/>
      <c r="AC31" s="1"/>
      <c r="AD31" s="1"/>
      <c r="AE31" s="1"/>
      <c r="AF31" s="20">
        <v>1</v>
      </c>
      <c r="AG31" s="1"/>
      <c r="AH31" s="1"/>
      <c r="AI31" s="1"/>
      <c r="AJ31" s="1"/>
      <c r="AK31" s="1"/>
      <c r="AL31" s="1">
        <v>1</v>
      </c>
      <c r="AM31" s="1"/>
      <c r="AN31" s="1"/>
      <c r="AO31" s="1"/>
      <c r="AP31" s="18"/>
      <c r="AQ31" s="1">
        <v>1</v>
      </c>
      <c r="AR31" s="18"/>
      <c r="AS31" s="1"/>
      <c r="AT31" s="1">
        <v>1</v>
      </c>
      <c r="AU31" s="1"/>
      <c r="AV31" s="2" t="s">
        <v>126</v>
      </c>
      <c r="AW31" s="20" t="s">
        <v>144</v>
      </c>
    </row>
    <row r="32" spans="9:49" ht="12.75">
      <c r="I32" s="52">
        <v>52</v>
      </c>
      <c r="J32" s="76">
        <v>1</v>
      </c>
      <c r="K32" s="76"/>
      <c r="L32" s="1">
        <v>1</v>
      </c>
      <c r="M32" s="1"/>
      <c r="N32" s="1"/>
      <c r="O32" s="1"/>
      <c r="P32" s="1"/>
      <c r="Q32" s="18"/>
      <c r="R32" s="1">
        <v>1</v>
      </c>
      <c r="S32" s="18"/>
      <c r="T32" s="19">
        <v>1</v>
      </c>
      <c r="U32" s="19"/>
      <c r="V32" s="19"/>
      <c r="W32" s="19"/>
      <c r="X32" s="19"/>
      <c r="Y32" s="19"/>
      <c r="Z32" s="19"/>
      <c r="AA32" s="18"/>
      <c r="AB32" s="1">
        <v>1</v>
      </c>
      <c r="AC32" s="1"/>
      <c r="AD32" s="1"/>
      <c r="AE32" s="1"/>
      <c r="AF32" s="20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8"/>
      <c r="AQ32" s="1">
        <v>1</v>
      </c>
      <c r="AR32" s="18"/>
      <c r="AS32" s="1">
        <v>1</v>
      </c>
      <c r="AT32" s="1"/>
      <c r="AU32" s="1">
        <v>1</v>
      </c>
      <c r="AV32" s="2"/>
      <c r="AW32" s="20"/>
    </row>
    <row r="33" spans="9:49" ht="12.75">
      <c r="I33" s="52">
        <v>53</v>
      </c>
      <c r="J33" s="76">
        <v>1</v>
      </c>
      <c r="K33" s="76"/>
      <c r="L33" s="1"/>
      <c r="M33" s="1">
        <v>1</v>
      </c>
      <c r="N33" s="1"/>
      <c r="O33" s="1"/>
      <c r="P33" s="1"/>
      <c r="Q33" s="18"/>
      <c r="R33" s="1">
        <v>1</v>
      </c>
      <c r="S33" s="18"/>
      <c r="T33" s="19">
        <v>1</v>
      </c>
      <c r="U33" s="19"/>
      <c r="V33" s="19"/>
      <c r="W33" s="19"/>
      <c r="X33" s="19"/>
      <c r="Y33" s="19"/>
      <c r="Z33" s="19"/>
      <c r="AA33" s="18"/>
      <c r="AB33" s="1"/>
      <c r="AC33" s="1"/>
      <c r="AD33" s="1"/>
      <c r="AE33" s="1"/>
      <c r="AF33" s="20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8">
        <v>1</v>
      </c>
      <c r="AQ33" s="1"/>
      <c r="AR33" s="18">
        <v>1</v>
      </c>
      <c r="AS33" s="1">
        <v>1</v>
      </c>
      <c r="AT33" s="1"/>
      <c r="AU33" s="1">
        <v>1</v>
      </c>
      <c r="AV33" s="2"/>
      <c r="AW33" s="20"/>
    </row>
    <row r="34" spans="9:49" ht="12.75">
      <c r="I34" s="52">
        <v>54</v>
      </c>
      <c r="J34" s="76">
        <v>1</v>
      </c>
      <c r="K34" s="76"/>
      <c r="L34" s="1">
        <v>1</v>
      </c>
      <c r="M34" s="1"/>
      <c r="N34" s="1"/>
      <c r="O34" s="1"/>
      <c r="P34" s="1"/>
      <c r="Q34" s="18"/>
      <c r="R34" s="1">
        <v>1</v>
      </c>
      <c r="S34" s="18"/>
      <c r="T34" s="19">
        <v>1</v>
      </c>
      <c r="U34" s="19"/>
      <c r="V34" s="19"/>
      <c r="W34" s="19"/>
      <c r="X34" s="19"/>
      <c r="Y34" s="19"/>
      <c r="Z34" s="19"/>
      <c r="AA34" s="18"/>
      <c r="AB34" s="1">
        <v>1</v>
      </c>
      <c r="AC34" s="1"/>
      <c r="AD34" s="1"/>
      <c r="AE34" s="1"/>
      <c r="AF34" s="20"/>
      <c r="AG34" s="1"/>
      <c r="AH34" s="1"/>
      <c r="AI34" s="1"/>
      <c r="AJ34" s="1"/>
      <c r="AK34" s="1"/>
      <c r="AL34" s="1"/>
      <c r="AM34" s="1"/>
      <c r="AN34" s="1"/>
      <c r="AO34" s="1"/>
      <c r="AP34" s="18">
        <v>1</v>
      </c>
      <c r="AQ34" s="1"/>
      <c r="AR34" s="18">
        <v>1</v>
      </c>
      <c r="AS34" s="1">
        <v>1</v>
      </c>
      <c r="AT34" s="1"/>
      <c r="AU34" s="1">
        <v>1</v>
      </c>
      <c r="AV34" s="2"/>
      <c r="AW34" s="20"/>
    </row>
    <row r="35" spans="9:49" ht="12.75">
      <c r="I35" s="52">
        <v>55</v>
      </c>
      <c r="J35" s="76">
        <v>1</v>
      </c>
      <c r="K35" s="76"/>
      <c r="L35" s="1">
        <v>1</v>
      </c>
      <c r="M35" s="1"/>
      <c r="N35" s="1"/>
      <c r="O35" s="1"/>
      <c r="P35" s="1"/>
      <c r="Q35" s="18"/>
      <c r="R35" s="1"/>
      <c r="S35" s="18">
        <v>1</v>
      </c>
      <c r="T35" s="19"/>
      <c r="U35" s="19"/>
      <c r="V35" s="19"/>
      <c r="W35" s="19">
        <v>1</v>
      </c>
      <c r="X35" s="19"/>
      <c r="Y35" s="19"/>
      <c r="Z35" s="19"/>
      <c r="AA35" s="18"/>
      <c r="AB35" s="1">
        <v>1</v>
      </c>
      <c r="AC35" s="1"/>
      <c r="AD35" s="1"/>
      <c r="AE35" s="1"/>
      <c r="AF35" s="20"/>
      <c r="AG35" s="1"/>
      <c r="AH35" s="1"/>
      <c r="AI35" s="1"/>
      <c r="AJ35" s="1"/>
      <c r="AK35" s="1"/>
      <c r="AL35" s="1"/>
      <c r="AM35" s="1"/>
      <c r="AN35" s="1"/>
      <c r="AO35" s="1"/>
      <c r="AP35" s="18">
        <v>1</v>
      </c>
      <c r="AQ35" s="1"/>
      <c r="AR35" s="18">
        <v>1</v>
      </c>
      <c r="AS35" s="1">
        <v>1</v>
      </c>
      <c r="AT35" s="1"/>
      <c r="AU35" s="1">
        <v>1</v>
      </c>
      <c r="AV35" s="2"/>
      <c r="AW35" s="20"/>
    </row>
    <row r="36" spans="9:49" ht="12.75">
      <c r="I36" s="52">
        <v>56</v>
      </c>
      <c r="J36" s="76">
        <v>1</v>
      </c>
      <c r="K36" s="76"/>
      <c r="L36" s="1"/>
      <c r="M36" s="1">
        <v>1</v>
      </c>
      <c r="N36" s="1"/>
      <c r="O36" s="1"/>
      <c r="P36" s="1"/>
      <c r="Q36" s="18"/>
      <c r="R36" s="1">
        <v>1</v>
      </c>
      <c r="S36" s="18"/>
      <c r="T36" s="19">
        <v>1</v>
      </c>
      <c r="U36" s="19"/>
      <c r="V36" s="19"/>
      <c r="W36" s="19"/>
      <c r="X36" s="19"/>
      <c r="Y36" s="19"/>
      <c r="Z36" s="19"/>
      <c r="AA36" s="18"/>
      <c r="AB36" s="1">
        <v>1</v>
      </c>
      <c r="AC36" s="1"/>
      <c r="AD36" s="1"/>
      <c r="AE36" s="1"/>
      <c r="AF36" s="20"/>
      <c r="AG36" s="1"/>
      <c r="AH36" s="1"/>
      <c r="AI36" s="1"/>
      <c r="AJ36" s="1"/>
      <c r="AK36" s="1"/>
      <c r="AL36" s="1"/>
      <c r="AM36" s="1"/>
      <c r="AN36" s="1"/>
      <c r="AO36" s="1"/>
      <c r="AP36" s="18">
        <v>1</v>
      </c>
      <c r="AQ36" s="1"/>
      <c r="AR36" s="18">
        <v>1</v>
      </c>
      <c r="AS36" s="1">
        <v>1</v>
      </c>
      <c r="AT36" s="1"/>
      <c r="AU36" s="1">
        <v>1</v>
      </c>
      <c r="AV36" s="2"/>
      <c r="AW36" s="20"/>
    </row>
    <row r="37" spans="9:49" ht="12.75">
      <c r="I37" s="52">
        <v>57</v>
      </c>
      <c r="J37" s="76">
        <v>1</v>
      </c>
      <c r="K37" s="76"/>
      <c r="L37" s="1"/>
      <c r="M37" s="1">
        <v>1</v>
      </c>
      <c r="N37" s="1"/>
      <c r="O37" s="1"/>
      <c r="P37" s="1"/>
      <c r="Q37" s="18"/>
      <c r="R37" s="1">
        <v>1</v>
      </c>
      <c r="S37" s="18"/>
      <c r="T37" s="19">
        <v>1</v>
      </c>
      <c r="U37" s="19"/>
      <c r="V37" s="19"/>
      <c r="W37" s="19"/>
      <c r="X37" s="19"/>
      <c r="Y37" s="19"/>
      <c r="Z37" s="19"/>
      <c r="AA37" s="18"/>
      <c r="AB37" s="1">
        <v>1</v>
      </c>
      <c r="AC37" s="1"/>
      <c r="AD37" s="1"/>
      <c r="AE37" s="1"/>
      <c r="AF37" s="20"/>
      <c r="AG37" s="1"/>
      <c r="AH37" s="1"/>
      <c r="AI37" s="1"/>
      <c r="AJ37" s="1"/>
      <c r="AK37" s="1"/>
      <c r="AL37" s="1"/>
      <c r="AM37" s="1"/>
      <c r="AN37" s="1"/>
      <c r="AO37" s="1"/>
      <c r="AP37" s="18">
        <v>1</v>
      </c>
      <c r="AQ37" s="1"/>
      <c r="AR37" s="18">
        <v>1</v>
      </c>
      <c r="AS37" s="1">
        <v>1</v>
      </c>
      <c r="AT37" s="1"/>
      <c r="AU37" s="1">
        <v>1</v>
      </c>
      <c r="AV37" s="2"/>
      <c r="AW37" s="20"/>
    </row>
    <row r="38" spans="9:49" ht="12.75">
      <c r="I38" s="52">
        <v>58</v>
      </c>
      <c r="J38" s="76">
        <v>1</v>
      </c>
      <c r="K38" s="76"/>
      <c r="L38" s="1"/>
      <c r="M38" s="1"/>
      <c r="N38" s="1">
        <v>1</v>
      </c>
      <c r="O38" s="1"/>
      <c r="P38" s="1"/>
      <c r="Q38" s="18"/>
      <c r="R38" s="1">
        <v>1</v>
      </c>
      <c r="S38" s="18"/>
      <c r="T38" s="19">
        <v>1</v>
      </c>
      <c r="U38" s="19"/>
      <c r="V38" s="19"/>
      <c r="W38" s="19"/>
      <c r="X38" s="19"/>
      <c r="Y38" s="19"/>
      <c r="Z38" s="19"/>
      <c r="AA38" s="18"/>
      <c r="AB38" s="1">
        <v>1</v>
      </c>
      <c r="AC38" s="1"/>
      <c r="AD38" s="1"/>
      <c r="AE38" s="1"/>
      <c r="AF38" s="20"/>
      <c r="AG38" s="1"/>
      <c r="AH38" s="1"/>
      <c r="AI38" s="1"/>
      <c r="AJ38" s="1"/>
      <c r="AK38" s="1"/>
      <c r="AL38" s="1"/>
      <c r="AM38" s="1"/>
      <c r="AN38" s="1"/>
      <c r="AO38" s="1"/>
      <c r="AP38" s="18">
        <v>1</v>
      </c>
      <c r="AQ38" s="1"/>
      <c r="AR38" s="18">
        <v>1</v>
      </c>
      <c r="AS38" s="1">
        <v>1</v>
      </c>
      <c r="AT38" s="1"/>
      <c r="AU38" s="1">
        <v>1</v>
      </c>
      <c r="AV38" s="2"/>
      <c r="AW38" s="20"/>
    </row>
    <row r="39" spans="9:49" ht="12.75">
      <c r="I39" s="52">
        <v>60</v>
      </c>
      <c r="J39" s="76">
        <v>1</v>
      </c>
      <c r="K39" s="76"/>
      <c r="L39" s="1"/>
      <c r="M39" s="1">
        <v>1</v>
      </c>
      <c r="N39" s="1"/>
      <c r="O39" s="1"/>
      <c r="P39" s="1"/>
      <c r="Q39" s="18"/>
      <c r="R39" s="1">
        <v>1</v>
      </c>
      <c r="S39" s="18"/>
      <c r="T39" s="19">
        <v>1</v>
      </c>
      <c r="U39" s="19"/>
      <c r="V39" s="19"/>
      <c r="W39" s="19"/>
      <c r="X39" s="19"/>
      <c r="Y39" s="19"/>
      <c r="Z39" s="19"/>
      <c r="AA39" s="18"/>
      <c r="AB39" s="1"/>
      <c r="AC39" s="1"/>
      <c r="AD39" s="1"/>
      <c r="AE39" s="1"/>
      <c r="AF39" s="20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8">
        <v>1</v>
      </c>
      <c r="AQ39" s="1"/>
      <c r="AR39" s="18">
        <v>1</v>
      </c>
      <c r="AS39" s="1">
        <v>1</v>
      </c>
      <c r="AT39" s="1"/>
      <c r="AU39" s="1">
        <v>1</v>
      </c>
      <c r="AV39" s="2"/>
      <c r="AW39" s="20"/>
    </row>
    <row r="40" spans="9:49" ht="13.5" thickBot="1">
      <c r="I40" s="25">
        <v>61</v>
      </c>
      <c r="J40" s="76">
        <v>1</v>
      </c>
      <c r="K40" s="76"/>
      <c r="L40" s="27">
        <v>1</v>
      </c>
      <c r="M40" s="27"/>
      <c r="N40" s="27"/>
      <c r="O40" s="27"/>
      <c r="P40" s="27"/>
      <c r="Q40" s="26"/>
      <c r="R40" s="27">
        <v>1</v>
      </c>
      <c r="S40" s="26"/>
      <c r="T40" s="27">
        <v>1</v>
      </c>
      <c r="U40" s="27"/>
      <c r="V40" s="27"/>
      <c r="W40" s="27"/>
      <c r="X40" s="27"/>
      <c r="Y40" s="27"/>
      <c r="Z40" s="27"/>
      <c r="AA40" s="26"/>
      <c r="AB40" s="25">
        <v>1</v>
      </c>
      <c r="AC40" s="27"/>
      <c r="AD40" s="27"/>
      <c r="AE40" s="27"/>
      <c r="AF40" s="26"/>
      <c r="AG40" s="25"/>
      <c r="AH40" s="27"/>
      <c r="AI40" s="27"/>
      <c r="AJ40" s="27"/>
      <c r="AK40" s="27"/>
      <c r="AL40" s="27"/>
      <c r="AM40" s="27"/>
      <c r="AN40" s="27"/>
      <c r="AO40" s="27"/>
      <c r="AP40" s="26">
        <v>1</v>
      </c>
      <c r="AQ40" s="27"/>
      <c r="AR40" s="26">
        <v>1</v>
      </c>
      <c r="AS40" s="27">
        <v>1</v>
      </c>
      <c r="AT40" s="25"/>
      <c r="AU40" s="27">
        <v>1</v>
      </c>
      <c r="AV40" s="48"/>
      <c r="AW40" s="49"/>
    </row>
    <row r="41" spans="9:49" ht="12.75">
      <c r="I41" t="s">
        <v>177</v>
      </c>
      <c r="J41">
        <f>SUM(J23:J40)</f>
        <v>15</v>
      </c>
      <c r="K41">
        <f aca="true" t="shared" si="0" ref="K41:AU41">SUM(K23:K40)</f>
        <v>2</v>
      </c>
      <c r="L41">
        <f t="shared" si="0"/>
        <v>7</v>
      </c>
      <c r="M41">
        <f t="shared" si="0"/>
        <v>9</v>
      </c>
      <c r="N41">
        <f t="shared" si="0"/>
        <v>1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14</v>
      </c>
      <c r="S41">
        <f t="shared" si="0"/>
        <v>3</v>
      </c>
      <c r="T41">
        <f t="shared" si="0"/>
        <v>15</v>
      </c>
      <c r="U41">
        <f t="shared" si="0"/>
        <v>0</v>
      </c>
      <c r="V41">
        <f t="shared" si="0"/>
        <v>0</v>
      </c>
      <c r="W41">
        <f t="shared" si="0"/>
        <v>2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14</v>
      </c>
      <c r="AC41">
        <f t="shared" si="0"/>
        <v>0</v>
      </c>
      <c r="AD41">
        <f t="shared" si="0"/>
        <v>0</v>
      </c>
      <c r="AE41">
        <f t="shared" si="0"/>
        <v>0</v>
      </c>
      <c r="AF41">
        <f t="shared" si="0"/>
        <v>3</v>
      </c>
      <c r="AG41">
        <f t="shared" si="0"/>
        <v>0</v>
      </c>
      <c r="AH41">
        <f t="shared" si="0"/>
        <v>1</v>
      </c>
      <c r="AI41">
        <f t="shared" si="0"/>
        <v>0</v>
      </c>
      <c r="AJ41">
        <f t="shared" si="0"/>
        <v>1</v>
      </c>
      <c r="AK41">
        <f t="shared" si="0"/>
        <v>0</v>
      </c>
      <c r="AL41">
        <f t="shared" si="0"/>
        <v>1</v>
      </c>
      <c r="AM41">
        <f t="shared" si="0"/>
        <v>0</v>
      </c>
      <c r="AN41">
        <f t="shared" si="0"/>
        <v>1</v>
      </c>
      <c r="AO41">
        <f t="shared" si="0"/>
        <v>0</v>
      </c>
      <c r="AP41">
        <f t="shared" si="0"/>
        <v>13</v>
      </c>
      <c r="AQ41">
        <f t="shared" si="0"/>
        <v>3</v>
      </c>
      <c r="AR41">
        <f t="shared" si="0"/>
        <v>14</v>
      </c>
      <c r="AS41">
        <f t="shared" si="0"/>
        <v>14</v>
      </c>
      <c r="AT41">
        <f t="shared" si="0"/>
        <v>3</v>
      </c>
      <c r="AU41">
        <f t="shared" si="0"/>
        <v>14</v>
      </c>
      <c r="AV41"/>
      <c r="AW41"/>
    </row>
  </sheetData>
  <mergeCells count="17">
    <mergeCell ref="AB21:AF21"/>
    <mergeCell ref="AG21:AP21"/>
    <mergeCell ref="AQ21:AR21"/>
    <mergeCell ref="AT21:AW21"/>
    <mergeCell ref="J21:K21"/>
    <mergeCell ref="L21:Q21"/>
    <mergeCell ref="R21:S21"/>
    <mergeCell ref="T21:AA21"/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75" zoomScaleNormal="75" workbookViewId="0" topLeftCell="A1">
      <pane xSplit="2" ySplit="3" topLeftCell="AI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51" sqref="AR51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29" width="10.421875" style="1" bestFit="1" customWidth="1"/>
    <col min="30" max="30" width="12.57421875" style="1" bestFit="1" customWidth="1"/>
    <col min="31" max="31" width="12.57421875" style="1" customWidth="1"/>
    <col min="32" max="33" width="10.421875" style="1" customWidth="1"/>
    <col min="34" max="34" width="7.8515625" style="1" bestFit="1" customWidth="1"/>
    <col min="35" max="36" width="9.140625" style="1" customWidth="1"/>
    <col min="37" max="37" width="3.00390625" style="1" customWidth="1"/>
    <col min="38" max="38" width="3.140625" style="1" customWidth="1"/>
    <col min="39" max="39" width="3.00390625" style="1" customWidth="1"/>
    <col min="40" max="40" width="33.28125" style="2" customWidth="1"/>
    <col min="41" max="41" width="14.140625" style="1" customWidth="1"/>
    <col min="42" max="42" width="2.8515625" style="1" customWidth="1"/>
    <col min="43" max="43" width="3.00390625" style="1" bestFit="1" customWidth="1"/>
    <col min="44" max="44" width="19.421875" style="2" customWidth="1"/>
    <col min="45" max="45" width="11.140625" style="3" customWidth="1"/>
    <col min="46" max="46" width="16.28125" style="22" customWidth="1"/>
    <col min="47" max="49" width="9.140625" style="1" customWidth="1"/>
    <col min="50" max="50" width="9.140625" style="2" customWidth="1"/>
    <col min="51" max="56" width="9.140625" style="1" customWidth="1"/>
    <col min="57" max="57" width="23.28125" style="1" customWidth="1"/>
    <col min="58" max="58" width="22.421875" style="1" customWidth="1"/>
    <col min="59" max="59" width="9.140625" style="1" customWidth="1"/>
    <col min="60" max="60" width="18.28125" style="1" customWidth="1"/>
    <col min="61" max="63" width="14.28125" style="1" customWidth="1"/>
    <col min="64" max="64" width="22.00390625" style="1" customWidth="1"/>
    <col min="65" max="65" width="22.28125" style="1" customWidth="1"/>
    <col min="66" max="66" width="14.57421875" style="1" customWidth="1"/>
    <col min="67" max="67" width="21.7109375" style="1" customWidth="1"/>
    <col min="68" max="68" width="12.7109375" style="1" customWidth="1"/>
    <col min="69" max="69" width="22.28125" style="1" customWidth="1"/>
    <col min="70" max="70" width="22.57421875" style="1" customWidth="1"/>
    <col min="71" max="71" width="14.8515625" style="1" customWidth="1"/>
    <col min="72" max="16384" width="9.140625" style="1" customWidth="1"/>
  </cols>
  <sheetData>
    <row r="1" ht="13.5" thickBot="1">
      <c r="BD1" s="43"/>
    </row>
    <row r="2" spans="1:56" ht="13.5" thickBot="1">
      <c r="A2" s="4"/>
      <c r="B2" s="257" t="s">
        <v>0</v>
      </c>
      <c r="C2" s="258"/>
      <c r="D2" s="259" t="s">
        <v>3</v>
      </c>
      <c r="E2" s="257"/>
      <c r="F2" s="257"/>
      <c r="G2" s="257"/>
      <c r="H2" s="257"/>
      <c r="I2" s="258"/>
      <c r="J2" s="257" t="s">
        <v>6</v>
      </c>
      <c r="K2" s="258"/>
      <c r="L2" s="259" t="s">
        <v>44</v>
      </c>
      <c r="M2" s="257"/>
      <c r="N2" s="257"/>
      <c r="O2" s="257"/>
      <c r="P2" s="257"/>
      <c r="Q2" s="257"/>
      <c r="R2" s="257"/>
      <c r="S2" s="258"/>
      <c r="T2" s="259" t="s">
        <v>43</v>
      </c>
      <c r="U2" s="257"/>
      <c r="V2" s="257"/>
      <c r="W2" s="257"/>
      <c r="X2" s="258"/>
      <c r="Y2" s="257" t="s">
        <v>55</v>
      </c>
      <c r="Z2" s="257"/>
      <c r="AA2" s="257"/>
      <c r="AB2" s="257"/>
      <c r="AC2" s="257"/>
      <c r="AD2" s="257"/>
      <c r="AE2" s="257"/>
      <c r="AF2" s="257"/>
      <c r="AG2" s="257"/>
      <c r="AH2" s="258"/>
      <c r="AI2" s="257" t="s">
        <v>59</v>
      </c>
      <c r="AJ2" s="258"/>
      <c r="AK2" s="80"/>
      <c r="AL2" s="260" t="s">
        <v>72</v>
      </c>
      <c r="AM2" s="261"/>
      <c r="AN2" s="261"/>
      <c r="AO2" s="262"/>
      <c r="AP2" s="232" t="s">
        <v>74</v>
      </c>
      <c r="AQ2" s="233"/>
      <c r="AR2" s="233"/>
      <c r="AS2" s="233"/>
      <c r="AT2" s="233"/>
      <c r="AU2" s="234"/>
      <c r="AV2" s="5"/>
      <c r="AW2" s="6"/>
      <c r="AX2" s="60" t="s">
        <v>81</v>
      </c>
      <c r="AY2" s="7" t="s">
        <v>132</v>
      </c>
      <c r="AZ2" s="5"/>
      <c r="BA2" s="6" t="s">
        <v>80</v>
      </c>
      <c r="BB2" s="6"/>
      <c r="BC2" s="6"/>
      <c r="BD2" s="43"/>
    </row>
    <row r="3" spans="1:60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53</v>
      </c>
      <c r="AD3" s="11" t="s">
        <v>101</v>
      </c>
      <c r="AE3" s="11" t="s">
        <v>136</v>
      </c>
      <c r="AF3" s="12" t="s">
        <v>56</v>
      </c>
      <c r="AG3" s="69" t="s">
        <v>137</v>
      </c>
      <c r="AH3" s="10" t="s">
        <v>54</v>
      </c>
      <c r="AI3" s="11" t="s">
        <v>138</v>
      </c>
      <c r="AJ3" s="10" t="s">
        <v>139</v>
      </c>
      <c r="AK3" s="13" t="s">
        <v>58</v>
      </c>
      <c r="AL3" s="13" t="s">
        <v>57</v>
      </c>
      <c r="AM3" s="13" t="s">
        <v>58</v>
      </c>
      <c r="AN3" s="14" t="s">
        <v>73</v>
      </c>
      <c r="AO3" s="15" t="s">
        <v>75</v>
      </c>
      <c r="AP3" s="13" t="s">
        <v>57</v>
      </c>
      <c r="AQ3" s="13" t="s">
        <v>58</v>
      </c>
      <c r="AR3" s="2" t="s">
        <v>73</v>
      </c>
      <c r="AS3" s="16" t="s">
        <v>75</v>
      </c>
      <c r="AT3" s="54" t="s">
        <v>73</v>
      </c>
      <c r="AU3" s="15" t="s">
        <v>75</v>
      </c>
      <c r="AV3" s="13"/>
      <c r="AW3" s="13"/>
      <c r="AX3" s="14" t="s">
        <v>73</v>
      </c>
      <c r="AY3" s="13"/>
      <c r="AZ3" s="13" t="s">
        <v>73</v>
      </c>
      <c r="BD3" s="43">
        <v>60</v>
      </c>
      <c r="BE3" s="1">
        <v>5</v>
      </c>
      <c r="BF3" s="1">
        <v>4</v>
      </c>
      <c r="BG3" s="1">
        <v>8</v>
      </c>
      <c r="BH3" s="1">
        <v>4</v>
      </c>
    </row>
    <row r="4" spans="1:58" ht="12.75">
      <c r="A4" s="17" t="s">
        <v>117</v>
      </c>
      <c r="C4" s="18"/>
      <c r="I4" s="18"/>
      <c r="K4" s="18"/>
      <c r="L4" s="19"/>
      <c r="M4" s="19"/>
      <c r="N4" s="19"/>
      <c r="O4" s="19"/>
      <c r="P4" s="19"/>
      <c r="Q4" s="19"/>
      <c r="R4" s="19"/>
      <c r="S4" s="18"/>
      <c r="X4" s="18"/>
      <c r="AH4" s="18"/>
      <c r="AJ4" s="18"/>
      <c r="AO4" s="20"/>
      <c r="AS4" s="21"/>
      <c r="AU4" s="20"/>
      <c r="AV4" s="19"/>
      <c r="AW4" s="19"/>
      <c r="BB4" s="19"/>
      <c r="BC4" s="19"/>
      <c r="BD4" s="43"/>
      <c r="BE4" s="19"/>
      <c r="BF4" s="19"/>
    </row>
    <row r="5" spans="1:56" ht="12.75">
      <c r="A5" s="8" t="s">
        <v>60</v>
      </c>
      <c r="B5" s="1">
        <v>1</v>
      </c>
      <c r="C5" s="18"/>
      <c r="D5" s="1">
        <v>1</v>
      </c>
      <c r="I5" s="18"/>
      <c r="J5" s="1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">
        <v>1</v>
      </c>
      <c r="X5" s="18"/>
      <c r="AH5" s="18">
        <v>1</v>
      </c>
      <c r="AJ5" s="18">
        <v>1</v>
      </c>
      <c r="AL5" s="1">
        <v>1</v>
      </c>
      <c r="AN5" s="2" t="s">
        <v>134</v>
      </c>
      <c r="AO5" s="20" t="s">
        <v>76</v>
      </c>
      <c r="AP5" s="1">
        <v>1</v>
      </c>
      <c r="AR5" s="2" t="s">
        <v>134</v>
      </c>
      <c r="AS5" s="16" t="s">
        <v>76</v>
      </c>
      <c r="AU5" s="20"/>
      <c r="AV5" s="19"/>
      <c r="AW5" s="19"/>
      <c r="BD5" s="43"/>
    </row>
    <row r="6" spans="1:56" ht="12.75">
      <c r="A6" s="8" t="s">
        <v>61</v>
      </c>
      <c r="B6" s="1">
        <v>1</v>
      </c>
      <c r="C6" s="18"/>
      <c r="E6" s="1">
        <v>1</v>
      </c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U6" s="1">
        <v>1</v>
      </c>
      <c r="X6" s="18"/>
      <c r="AC6" s="1">
        <v>1</v>
      </c>
      <c r="AH6" s="18"/>
      <c r="AJ6" s="18">
        <v>1</v>
      </c>
      <c r="AK6" s="1">
        <v>1</v>
      </c>
      <c r="AM6" s="1">
        <v>1</v>
      </c>
      <c r="AO6" s="20"/>
      <c r="AQ6" s="1">
        <v>1</v>
      </c>
      <c r="AS6" s="21"/>
      <c r="AU6" s="20"/>
      <c r="AV6" s="19"/>
      <c r="AW6" s="19"/>
      <c r="BD6" s="43"/>
    </row>
    <row r="7" spans="1:56" ht="12.75">
      <c r="A7" s="8" t="s">
        <v>62</v>
      </c>
      <c r="B7" s="1">
        <v>1</v>
      </c>
      <c r="C7" s="18"/>
      <c r="D7" s="1">
        <v>1</v>
      </c>
      <c r="I7" s="18"/>
      <c r="K7" s="18">
        <v>1</v>
      </c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X7" s="18"/>
      <c r="AH7" s="18">
        <v>1</v>
      </c>
      <c r="AJ7" s="18">
        <v>1</v>
      </c>
      <c r="AK7" s="1">
        <v>1</v>
      </c>
      <c r="AM7" s="1">
        <v>1</v>
      </c>
      <c r="AO7" s="20"/>
      <c r="AQ7" s="1">
        <v>1</v>
      </c>
      <c r="AS7" s="21"/>
      <c r="AU7" s="20"/>
      <c r="AV7" s="19"/>
      <c r="AW7" s="19"/>
      <c r="BD7" s="43"/>
    </row>
    <row r="8" spans="1:56" ht="25.5">
      <c r="A8" s="8" t="s">
        <v>63</v>
      </c>
      <c r="B8" s="1">
        <v>1</v>
      </c>
      <c r="C8" s="18"/>
      <c r="D8" s="1">
        <v>1</v>
      </c>
      <c r="I8" s="18"/>
      <c r="J8" s="1">
        <v>1</v>
      </c>
      <c r="K8" s="18"/>
      <c r="L8" s="19"/>
      <c r="M8" s="19"/>
      <c r="N8" s="19"/>
      <c r="O8" s="19"/>
      <c r="P8" s="19"/>
      <c r="Q8" s="19"/>
      <c r="R8" s="19">
        <v>1</v>
      </c>
      <c r="S8" s="18"/>
      <c r="U8" s="1">
        <v>1</v>
      </c>
      <c r="X8" s="18"/>
      <c r="AH8" s="18">
        <v>1</v>
      </c>
      <c r="AJ8" s="18">
        <v>1</v>
      </c>
      <c r="AL8" s="1">
        <v>1</v>
      </c>
      <c r="AN8" s="2" t="s">
        <v>119</v>
      </c>
      <c r="AO8" s="20" t="s">
        <v>76</v>
      </c>
      <c r="AP8" s="1">
        <v>1</v>
      </c>
      <c r="AR8" s="38" t="s">
        <v>120</v>
      </c>
      <c r="AS8" s="21" t="s">
        <v>76</v>
      </c>
      <c r="AU8" s="20"/>
      <c r="AV8" s="19"/>
      <c r="AW8" s="19"/>
      <c r="AX8" s="2" t="s">
        <v>55</v>
      </c>
      <c r="AZ8" s="22" t="s">
        <v>121</v>
      </c>
      <c r="BD8" s="43"/>
    </row>
    <row r="9" spans="1:56" ht="38.25">
      <c r="A9" s="8" t="s">
        <v>64</v>
      </c>
      <c r="B9" s="1">
        <v>1</v>
      </c>
      <c r="C9" s="18"/>
      <c r="D9" s="1">
        <v>1</v>
      </c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X9" s="18"/>
      <c r="AB9" s="1">
        <v>1</v>
      </c>
      <c r="AH9" s="18"/>
      <c r="AJ9" s="18">
        <v>1</v>
      </c>
      <c r="AL9" s="1">
        <v>1</v>
      </c>
      <c r="AN9" s="2" t="s">
        <v>55</v>
      </c>
      <c r="AO9" s="20" t="s">
        <v>76</v>
      </c>
      <c r="AP9" s="1">
        <v>1</v>
      </c>
      <c r="AR9" s="2" t="s">
        <v>55</v>
      </c>
      <c r="AS9" s="23" t="s">
        <v>122</v>
      </c>
      <c r="AT9" s="22" t="s">
        <v>124</v>
      </c>
      <c r="AU9" s="20" t="s">
        <v>76</v>
      </c>
      <c r="AV9" s="19"/>
      <c r="AW9" s="19"/>
      <c r="AZ9" s="2" t="s">
        <v>55</v>
      </c>
      <c r="BA9" s="22" t="s">
        <v>121</v>
      </c>
      <c r="BD9" s="43"/>
    </row>
    <row r="10" spans="1:56" ht="12.75">
      <c r="A10" s="8" t="s">
        <v>65</v>
      </c>
      <c r="B10" s="1">
        <v>1</v>
      </c>
      <c r="C10" s="18"/>
      <c r="D10" s="1">
        <v>1</v>
      </c>
      <c r="I10" s="18"/>
      <c r="K10" s="18">
        <v>1</v>
      </c>
      <c r="L10" s="19">
        <v>1</v>
      </c>
      <c r="M10" s="19"/>
      <c r="N10" s="19"/>
      <c r="O10" s="19"/>
      <c r="P10" s="19"/>
      <c r="Q10" s="19"/>
      <c r="R10" s="19"/>
      <c r="S10" s="18"/>
      <c r="T10" s="1">
        <v>1</v>
      </c>
      <c r="X10" s="18"/>
      <c r="AH10" s="18">
        <v>1</v>
      </c>
      <c r="AJ10" s="18">
        <v>1</v>
      </c>
      <c r="AK10" s="1">
        <v>1</v>
      </c>
      <c r="AM10" s="1">
        <v>1</v>
      </c>
      <c r="AO10" s="20"/>
      <c r="AP10" s="1">
        <v>1</v>
      </c>
      <c r="AR10" s="2" t="s">
        <v>125</v>
      </c>
      <c r="AS10" s="21"/>
      <c r="AU10" s="20"/>
      <c r="AV10" s="19"/>
      <c r="AW10" s="19"/>
      <c r="AX10" s="2" t="s">
        <v>55</v>
      </c>
      <c r="BD10" s="43"/>
    </row>
    <row r="11" spans="1:56" ht="25.5">
      <c r="A11" s="8" t="s">
        <v>66</v>
      </c>
      <c r="B11" s="1">
        <v>1</v>
      </c>
      <c r="C11" s="18"/>
      <c r="D11" s="1">
        <v>1</v>
      </c>
      <c r="I11" s="18"/>
      <c r="J11" s="1">
        <v>1</v>
      </c>
      <c r="K11" s="18"/>
      <c r="L11" s="19"/>
      <c r="M11" s="19"/>
      <c r="N11" s="19"/>
      <c r="O11" s="19"/>
      <c r="P11" s="19"/>
      <c r="Q11" s="19"/>
      <c r="R11" s="19"/>
      <c r="S11" s="18">
        <v>1</v>
      </c>
      <c r="T11" s="1">
        <v>1</v>
      </c>
      <c r="X11" s="18"/>
      <c r="Z11" s="1">
        <v>1</v>
      </c>
      <c r="AH11" s="18"/>
      <c r="AI11" s="1">
        <v>1</v>
      </c>
      <c r="AJ11" s="18"/>
      <c r="AL11" s="1">
        <v>1</v>
      </c>
      <c r="AN11" s="2" t="s">
        <v>126</v>
      </c>
      <c r="AO11" s="20" t="s">
        <v>76</v>
      </c>
      <c r="AP11" s="1">
        <v>1</v>
      </c>
      <c r="AR11" s="2" t="s">
        <v>55</v>
      </c>
      <c r="AS11" s="23" t="s">
        <v>76</v>
      </c>
      <c r="AT11" s="22" t="s">
        <v>124</v>
      </c>
      <c r="AU11" s="20" t="s">
        <v>76</v>
      </c>
      <c r="AV11" s="19"/>
      <c r="AW11" s="19"/>
      <c r="AZ11" s="2" t="s">
        <v>6</v>
      </c>
      <c r="BD11" s="43"/>
    </row>
    <row r="12" spans="1:56" ht="12.75">
      <c r="A12" s="8" t="s">
        <v>67</v>
      </c>
      <c r="C12" s="18">
        <v>1</v>
      </c>
      <c r="F12" s="1">
        <v>1</v>
      </c>
      <c r="I12" s="18"/>
      <c r="J12" s="1" t="s">
        <v>78</v>
      </c>
      <c r="K12" s="18" t="s">
        <v>78</v>
      </c>
      <c r="L12" s="19"/>
      <c r="M12" s="19"/>
      <c r="N12" s="19"/>
      <c r="O12" s="19"/>
      <c r="P12" s="19"/>
      <c r="Q12" s="19"/>
      <c r="R12" s="19">
        <v>1</v>
      </c>
      <c r="S12" s="18"/>
      <c r="X12" s="18">
        <v>1</v>
      </c>
      <c r="AA12" s="1">
        <v>1</v>
      </c>
      <c r="AH12" s="18"/>
      <c r="AJ12" s="18">
        <v>1</v>
      </c>
      <c r="AL12" s="1">
        <v>1</v>
      </c>
      <c r="AN12" s="2" t="s">
        <v>127</v>
      </c>
      <c r="AO12" s="20" t="s">
        <v>128</v>
      </c>
      <c r="AP12" s="1">
        <v>1</v>
      </c>
      <c r="AR12" s="2" t="s">
        <v>6</v>
      </c>
      <c r="AS12" s="23" t="s">
        <v>76</v>
      </c>
      <c r="AT12" s="22" t="s">
        <v>129</v>
      </c>
      <c r="AU12" s="20"/>
      <c r="AV12" s="19"/>
      <c r="AW12" s="19"/>
      <c r="BD12" s="43"/>
    </row>
    <row r="13" spans="1:56" ht="25.5">
      <c r="A13" s="8" t="s">
        <v>68</v>
      </c>
      <c r="B13" s="1">
        <v>1</v>
      </c>
      <c r="C13" s="18"/>
      <c r="E13" s="1">
        <v>1</v>
      </c>
      <c r="I13" s="18"/>
      <c r="J13" s="1">
        <v>1</v>
      </c>
      <c r="K13" s="18"/>
      <c r="L13" s="19">
        <v>1</v>
      </c>
      <c r="M13" s="19"/>
      <c r="N13" s="19"/>
      <c r="O13" s="19"/>
      <c r="P13" s="19"/>
      <c r="Q13" s="19"/>
      <c r="R13" s="19"/>
      <c r="S13" s="18"/>
      <c r="T13" s="1">
        <v>1</v>
      </c>
      <c r="X13" s="18"/>
      <c r="AH13" s="18">
        <v>1</v>
      </c>
      <c r="AJ13" s="18">
        <v>1</v>
      </c>
      <c r="AK13" s="1">
        <v>1</v>
      </c>
      <c r="AM13" s="1">
        <v>1</v>
      </c>
      <c r="AO13" s="20"/>
      <c r="AP13" s="1">
        <v>1</v>
      </c>
      <c r="AR13" s="2" t="s">
        <v>6</v>
      </c>
      <c r="AS13" s="23" t="s">
        <v>76</v>
      </c>
      <c r="AT13" s="2" t="s">
        <v>55</v>
      </c>
      <c r="AU13" s="20" t="s">
        <v>76</v>
      </c>
      <c r="AV13" s="19"/>
      <c r="AW13" s="19"/>
      <c r="AX13" s="2" t="s">
        <v>55</v>
      </c>
      <c r="AZ13" s="2" t="s">
        <v>6</v>
      </c>
      <c r="BA13" s="22" t="s">
        <v>130</v>
      </c>
      <c r="BD13" s="43"/>
    </row>
    <row r="14" spans="1:56" ht="12.75">
      <c r="A14" s="8" t="s">
        <v>69</v>
      </c>
      <c r="B14" s="1">
        <v>1</v>
      </c>
      <c r="C14" s="18"/>
      <c r="E14" s="1">
        <v>1</v>
      </c>
      <c r="I14" s="18"/>
      <c r="J14" s="1">
        <v>1</v>
      </c>
      <c r="K14" s="18"/>
      <c r="L14" s="19"/>
      <c r="M14" s="19"/>
      <c r="N14" s="19"/>
      <c r="O14" s="19"/>
      <c r="P14" s="19"/>
      <c r="Q14" s="19">
        <v>1</v>
      </c>
      <c r="R14" s="19"/>
      <c r="S14" s="18"/>
      <c r="U14" s="1">
        <v>1</v>
      </c>
      <c r="X14" s="18"/>
      <c r="AH14" s="18">
        <v>1</v>
      </c>
      <c r="AJ14" s="18">
        <v>1</v>
      </c>
      <c r="AK14" s="1">
        <v>1</v>
      </c>
      <c r="AM14" s="1">
        <v>1</v>
      </c>
      <c r="AO14" s="20"/>
      <c r="AQ14" s="1">
        <v>1</v>
      </c>
      <c r="AU14" s="20"/>
      <c r="AV14" s="19"/>
      <c r="AW14" s="19"/>
      <c r="AX14" s="2" t="s">
        <v>55</v>
      </c>
      <c r="BD14" s="43"/>
    </row>
    <row r="15" spans="1:56" ht="12.75">
      <c r="A15" s="8" t="s">
        <v>70</v>
      </c>
      <c r="B15" s="1">
        <v>1</v>
      </c>
      <c r="C15" s="18"/>
      <c r="E15" s="1">
        <v>1</v>
      </c>
      <c r="I15" s="18"/>
      <c r="J15" s="1">
        <v>1</v>
      </c>
      <c r="K15" s="18"/>
      <c r="L15" s="19">
        <v>1</v>
      </c>
      <c r="M15" s="19"/>
      <c r="N15" s="19"/>
      <c r="O15" s="19"/>
      <c r="P15" s="19"/>
      <c r="Q15" s="19"/>
      <c r="R15" s="19"/>
      <c r="S15" s="18"/>
      <c r="T15" s="1">
        <v>1</v>
      </c>
      <c r="X15" s="18"/>
      <c r="AH15" s="18">
        <v>1</v>
      </c>
      <c r="AJ15" s="18">
        <v>1</v>
      </c>
      <c r="AK15" s="1">
        <v>1</v>
      </c>
      <c r="AM15" s="1">
        <v>1</v>
      </c>
      <c r="AO15" s="20"/>
      <c r="AP15" s="1">
        <v>1</v>
      </c>
      <c r="AR15" s="38" t="s">
        <v>120</v>
      </c>
      <c r="AS15" s="23" t="s">
        <v>76</v>
      </c>
      <c r="AU15" s="20"/>
      <c r="AV15" s="19"/>
      <c r="AW15" s="19"/>
      <c r="BD15" s="43"/>
    </row>
    <row r="16" spans="1:56" ht="26.25" thickBot="1">
      <c r="A16" s="24" t="s">
        <v>71</v>
      </c>
      <c r="B16" s="25">
        <v>1</v>
      </c>
      <c r="C16" s="26"/>
      <c r="D16" s="27">
        <v>1</v>
      </c>
      <c r="E16" s="27"/>
      <c r="F16" s="27"/>
      <c r="G16" s="27"/>
      <c r="H16" s="27"/>
      <c r="I16" s="26"/>
      <c r="J16" s="27">
        <v>1</v>
      </c>
      <c r="K16" s="26"/>
      <c r="L16" s="27">
        <v>1</v>
      </c>
      <c r="M16" s="27"/>
      <c r="N16" s="27"/>
      <c r="O16" s="27"/>
      <c r="P16" s="27"/>
      <c r="Q16" s="27"/>
      <c r="R16" s="27"/>
      <c r="S16" s="26"/>
      <c r="T16" s="27"/>
      <c r="U16" s="27"/>
      <c r="V16" s="27"/>
      <c r="W16" s="27"/>
      <c r="X16" s="26">
        <v>1</v>
      </c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1</v>
      </c>
      <c r="AI16" s="27">
        <v>1</v>
      </c>
      <c r="AJ16" s="26"/>
      <c r="AK16" s="28"/>
      <c r="AL16" s="28">
        <v>1</v>
      </c>
      <c r="AM16" s="28"/>
      <c r="AN16" s="29" t="s">
        <v>133</v>
      </c>
      <c r="AO16" s="30" t="s">
        <v>76</v>
      </c>
      <c r="AP16" s="28">
        <v>1</v>
      </c>
      <c r="AQ16" s="28"/>
      <c r="AR16" s="29" t="s">
        <v>55</v>
      </c>
      <c r="AS16" s="31"/>
      <c r="AT16" s="22" t="s">
        <v>124</v>
      </c>
      <c r="AU16" s="20" t="s">
        <v>76</v>
      </c>
      <c r="AV16" s="28"/>
      <c r="AW16" s="28"/>
      <c r="AX16" s="29" t="s">
        <v>123</v>
      </c>
      <c r="BD16" s="43"/>
    </row>
    <row r="17" spans="1:56" ht="12.75">
      <c r="A17" s="17" t="s">
        <v>7</v>
      </c>
      <c r="C17" s="18">
        <v>1</v>
      </c>
      <c r="H17" s="1">
        <v>1</v>
      </c>
      <c r="I17" s="18"/>
      <c r="K17" s="32">
        <v>1</v>
      </c>
      <c r="L17" s="19"/>
      <c r="M17" s="19">
        <v>1</v>
      </c>
      <c r="N17" s="19"/>
      <c r="O17" s="19"/>
      <c r="P17" s="19"/>
      <c r="Q17" s="19"/>
      <c r="R17" s="19"/>
      <c r="S17" s="18"/>
      <c r="T17" s="1">
        <v>1</v>
      </c>
      <c r="X17" s="18"/>
      <c r="AH17" s="32">
        <v>1</v>
      </c>
      <c r="AJ17" s="32">
        <v>1</v>
      </c>
      <c r="AK17" s="1">
        <v>1</v>
      </c>
      <c r="AM17" s="1">
        <v>1</v>
      </c>
      <c r="AO17" s="20"/>
      <c r="AQ17" s="1">
        <v>1</v>
      </c>
      <c r="AS17" s="33"/>
      <c r="AU17" s="20"/>
      <c r="AV17" s="19"/>
      <c r="AW17" s="19"/>
      <c r="BD17" s="43"/>
    </row>
    <row r="18" spans="1:56" ht="12.75">
      <c r="A18" s="34" t="s">
        <v>8</v>
      </c>
      <c r="C18" s="18">
        <v>1</v>
      </c>
      <c r="F18" s="1">
        <v>1</v>
      </c>
      <c r="I18" s="18"/>
      <c r="J18" s="1">
        <v>1</v>
      </c>
      <c r="K18" s="18"/>
      <c r="L18" s="19">
        <v>1</v>
      </c>
      <c r="M18" s="19"/>
      <c r="N18" s="19"/>
      <c r="O18" s="19"/>
      <c r="P18" s="19"/>
      <c r="Q18" s="19"/>
      <c r="R18" s="19"/>
      <c r="S18" s="18"/>
      <c r="T18" s="1">
        <v>1</v>
      </c>
      <c r="X18" s="18"/>
      <c r="AC18" s="1">
        <v>1</v>
      </c>
      <c r="AH18" s="18"/>
      <c r="AJ18" s="18">
        <v>1</v>
      </c>
      <c r="AK18" s="1">
        <v>1</v>
      </c>
      <c r="AM18" s="1">
        <v>1</v>
      </c>
      <c r="AO18" s="20"/>
      <c r="AP18" s="1">
        <v>1</v>
      </c>
      <c r="AR18" s="2" t="s">
        <v>55</v>
      </c>
      <c r="AS18" s="21" t="s">
        <v>76</v>
      </c>
      <c r="AU18" s="20"/>
      <c r="AV18" s="19"/>
      <c r="AW18" s="19"/>
      <c r="BD18" s="43"/>
    </row>
    <row r="19" spans="1:56" ht="25.5">
      <c r="A19" s="35" t="s">
        <v>9</v>
      </c>
      <c r="C19" s="18">
        <v>1</v>
      </c>
      <c r="E19" s="1">
        <v>1</v>
      </c>
      <c r="I19" s="18"/>
      <c r="J19" s="1">
        <v>1</v>
      </c>
      <c r="K19" s="18"/>
      <c r="L19" s="19">
        <v>1</v>
      </c>
      <c r="M19" s="19"/>
      <c r="N19" s="19"/>
      <c r="O19" s="19"/>
      <c r="P19" s="19"/>
      <c r="Q19" s="19"/>
      <c r="R19" s="19"/>
      <c r="S19" s="18"/>
      <c r="X19" s="18">
        <v>1</v>
      </c>
      <c r="AH19" s="18">
        <v>1</v>
      </c>
      <c r="AJ19" s="18">
        <v>1</v>
      </c>
      <c r="AL19" s="1">
        <v>1</v>
      </c>
      <c r="AN19" s="2" t="s">
        <v>55</v>
      </c>
      <c r="AO19" s="20" t="s">
        <v>78</v>
      </c>
      <c r="AP19" s="1">
        <v>1</v>
      </c>
      <c r="AR19" s="2" t="s">
        <v>6</v>
      </c>
      <c r="AS19" s="21" t="s">
        <v>77</v>
      </c>
      <c r="AT19" s="56" t="s">
        <v>55</v>
      </c>
      <c r="AU19" s="36" t="s">
        <v>76</v>
      </c>
      <c r="AV19" s="37"/>
      <c r="AW19" s="37"/>
      <c r="AY19" s="38"/>
      <c r="BD19" s="43"/>
    </row>
    <row r="20" spans="1:56" ht="12.75">
      <c r="A20" s="35" t="s">
        <v>10</v>
      </c>
      <c r="B20" s="1">
        <v>1</v>
      </c>
      <c r="C20" s="18"/>
      <c r="I20" s="18">
        <v>1</v>
      </c>
      <c r="J20" s="1">
        <v>1</v>
      </c>
      <c r="K20" s="18"/>
      <c r="L20" s="19">
        <v>1</v>
      </c>
      <c r="M20" s="19"/>
      <c r="N20" s="19"/>
      <c r="O20" s="19"/>
      <c r="P20" s="19"/>
      <c r="Q20" s="19"/>
      <c r="R20" s="19"/>
      <c r="S20" s="18"/>
      <c r="X20" s="18">
        <v>1</v>
      </c>
      <c r="AH20" s="18">
        <v>1</v>
      </c>
      <c r="AJ20" s="18">
        <v>1</v>
      </c>
      <c r="AL20" s="1">
        <v>1</v>
      </c>
      <c r="AN20" s="2" t="s">
        <v>55</v>
      </c>
      <c r="AO20" s="20" t="s">
        <v>79</v>
      </c>
      <c r="AP20" s="1">
        <v>1</v>
      </c>
      <c r="AR20" s="2" t="s">
        <v>6</v>
      </c>
      <c r="AS20" s="21" t="s">
        <v>76</v>
      </c>
      <c r="AT20" s="56" t="s">
        <v>55</v>
      </c>
      <c r="AU20" s="39" t="s">
        <v>76</v>
      </c>
      <c r="AV20" s="13"/>
      <c r="AW20" s="13"/>
      <c r="AY20" s="13"/>
      <c r="BD20" s="43"/>
    </row>
    <row r="21" spans="1:56" ht="12.75">
      <c r="A21" s="8" t="s">
        <v>11</v>
      </c>
      <c r="B21" s="1">
        <v>1</v>
      </c>
      <c r="C21" s="18"/>
      <c r="E21" s="1">
        <v>1</v>
      </c>
      <c r="I21" s="18"/>
      <c r="J21" s="1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X21" s="18"/>
      <c r="AH21" s="18">
        <v>1</v>
      </c>
      <c r="AJ21" s="18">
        <v>1</v>
      </c>
      <c r="AK21" s="1">
        <v>1</v>
      </c>
      <c r="AM21" s="1">
        <v>1</v>
      </c>
      <c r="AO21" s="20"/>
      <c r="AQ21" s="1">
        <v>1</v>
      </c>
      <c r="AS21" s="21"/>
      <c r="AU21" s="20"/>
      <c r="AV21" s="19"/>
      <c r="AW21" s="19"/>
      <c r="BD21" s="43"/>
    </row>
    <row r="22" spans="1:56" ht="12.75">
      <c r="A22" s="34" t="s">
        <v>12</v>
      </c>
      <c r="B22" s="1">
        <v>1</v>
      </c>
      <c r="C22" s="18"/>
      <c r="E22" s="1">
        <v>1</v>
      </c>
      <c r="I22" s="18"/>
      <c r="J22" s="1">
        <v>1</v>
      </c>
      <c r="K22" s="18"/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X22" s="18"/>
      <c r="AB22" s="1">
        <v>1</v>
      </c>
      <c r="AH22" s="18"/>
      <c r="AJ22" s="18">
        <v>1</v>
      </c>
      <c r="AK22" s="1">
        <v>1</v>
      </c>
      <c r="AM22" s="1">
        <v>1</v>
      </c>
      <c r="AO22" s="20"/>
      <c r="AP22" s="1">
        <v>1</v>
      </c>
      <c r="AR22" s="2" t="s">
        <v>55</v>
      </c>
      <c r="AS22" s="21" t="s">
        <v>76</v>
      </c>
      <c r="AT22" s="57" t="s">
        <v>82</v>
      </c>
      <c r="AU22" s="20" t="s">
        <v>76</v>
      </c>
      <c r="AV22" s="19"/>
      <c r="AW22" s="19"/>
      <c r="AX22" s="2" t="s">
        <v>55</v>
      </c>
      <c r="AZ22" s="2" t="s">
        <v>6</v>
      </c>
      <c r="BA22" s="2" t="s">
        <v>83</v>
      </c>
      <c r="BD22" s="43"/>
    </row>
    <row r="23" spans="1:56" ht="12.75">
      <c r="A23" s="8" t="s">
        <v>13</v>
      </c>
      <c r="C23" s="18">
        <v>1</v>
      </c>
      <c r="D23" s="1">
        <v>1</v>
      </c>
      <c r="I23" s="18"/>
      <c r="J23" s="1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X23" s="18"/>
      <c r="AB23" s="1">
        <v>1</v>
      </c>
      <c r="AH23" s="18"/>
      <c r="AJ23" s="18">
        <v>1</v>
      </c>
      <c r="AK23" s="1">
        <v>1</v>
      </c>
      <c r="AM23" s="1">
        <v>1</v>
      </c>
      <c r="AO23" s="20"/>
      <c r="AQ23" s="1">
        <v>1</v>
      </c>
      <c r="AS23" s="21"/>
      <c r="AU23" s="20"/>
      <c r="AV23" s="19"/>
      <c r="AW23" s="19"/>
      <c r="BD23" s="43"/>
    </row>
    <row r="24" spans="1:56" ht="12.75">
      <c r="A24" s="35" t="s">
        <v>14</v>
      </c>
      <c r="C24" s="18">
        <v>1</v>
      </c>
      <c r="E24" s="1">
        <v>1</v>
      </c>
      <c r="I24" s="18"/>
      <c r="J24" s="1">
        <v>1</v>
      </c>
      <c r="K24" s="18"/>
      <c r="L24" s="19"/>
      <c r="M24" s="19"/>
      <c r="N24" s="19">
        <v>1</v>
      </c>
      <c r="O24" s="19"/>
      <c r="P24" s="19"/>
      <c r="Q24" s="19"/>
      <c r="R24" s="19"/>
      <c r="S24" s="18"/>
      <c r="W24" s="1">
        <v>1</v>
      </c>
      <c r="X24" s="18"/>
      <c r="Z24" s="1">
        <v>1</v>
      </c>
      <c r="AH24" s="18"/>
      <c r="AJ24" s="18">
        <v>1</v>
      </c>
      <c r="AL24" s="1">
        <v>1</v>
      </c>
      <c r="AN24" s="2" t="s">
        <v>44</v>
      </c>
      <c r="AO24" s="20" t="s">
        <v>76</v>
      </c>
      <c r="AQ24" s="1">
        <v>1</v>
      </c>
      <c r="AS24" s="21"/>
      <c r="AU24" s="20"/>
      <c r="AV24" s="19"/>
      <c r="AW24" s="19"/>
      <c r="BD24" s="43"/>
    </row>
    <row r="25" spans="1:56" ht="12.75">
      <c r="A25" s="35" t="s">
        <v>15</v>
      </c>
      <c r="C25" s="18">
        <v>1</v>
      </c>
      <c r="H25" s="1">
        <v>1</v>
      </c>
      <c r="I25" s="18"/>
      <c r="K25" s="18">
        <v>1</v>
      </c>
      <c r="L25" s="19"/>
      <c r="M25" s="19">
        <v>1</v>
      </c>
      <c r="N25" s="19"/>
      <c r="O25" s="19"/>
      <c r="P25" s="19"/>
      <c r="Q25" s="19"/>
      <c r="R25" s="19"/>
      <c r="S25" s="18"/>
      <c r="T25" s="1">
        <v>1</v>
      </c>
      <c r="X25" s="18"/>
      <c r="AH25" s="18"/>
      <c r="AJ25" s="18">
        <v>1</v>
      </c>
      <c r="AL25" s="1">
        <v>1</v>
      </c>
      <c r="AN25" s="2" t="s">
        <v>6</v>
      </c>
      <c r="AO25" s="20" t="s">
        <v>84</v>
      </c>
      <c r="AQ25" s="1">
        <v>1</v>
      </c>
      <c r="AS25" s="21"/>
      <c r="AU25" s="20"/>
      <c r="AV25" s="19"/>
      <c r="AW25" s="19"/>
      <c r="BD25" s="43"/>
    </row>
    <row r="26" spans="1:56" ht="13.5" thickBot="1">
      <c r="A26" s="40" t="s">
        <v>16</v>
      </c>
      <c r="B26" s="27"/>
      <c r="C26" s="26">
        <v>1</v>
      </c>
      <c r="D26" s="27"/>
      <c r="E26" s="27"/>
      <c r="F26" s="27">
        <v>1</v>
      </c>
      <c r="G26" s="27"/>
      <c r="H26" s="27"/>
      <c r="I26" s="26"/>
      <c r="J26" s="25">
        <v>1</v>
      </c>
      <c r="K26" s="26"/>
      <c r="L26" s="27"/>
      <c r="M26" s="27"/>
      <c r="N26" s="27">
        <v>1</v>
      </c>
      <c r="O26" s="27"/>
      <c r="P26" s="27"/>
      <c r="Q26" s="27"/>
      <c r="R26" s="27"/>
      <c r="S26" s="26"/>
      <c r="T26" s="27"/>
      <c r="U26" s="27"/>
      <c r="V26" s="27"/>
      <c r="W26" s="27">
        <v>1</v>
      </c>
      <c r="X26" s="26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6">
        <v>1</v>
      </c>
      <c r="AI26" s="27">
        <v>1</v>
      </c>
      <c r="AJ26" s="26"/>
      <c r="AK26" s="28">
        <v>1</v>
      </c>
      <c r="AL26" s="28"/>
      <c r="AM26" s="28">
        <v>1</v>
      </c>
      <c r="AN26" s="29"/>
      <c r="AO26" s="30"/>
      <c r="AP26" s="28"/>
      <c r="AQ26" s="28">
        <v>1</v>
      </c>
      <c r="AR26" s="29"/>
      <c r="AS26" s="31"/>
      <c r="AT26" s="55"/>
      <c r="AU26" s="30"/>
      <c r="AV26" s="28"/>
      <c r="AW26" s="28"/>
      <c r="AX26" s="29" t="s">
        <v>85</v>
      </c>
      <c r="BD26" s="43"/>
    </row>
    <row r="27" spans="1:56" ht="12.75">
      <c r="A27" s="17" t="s">
        <v>17</v>
      </c>
      <c r="C27" s="18">
        <v>1</v>
      </c>
      <c r="D27" s="19"/>
      <c r="E27" s="19">
        <v>1</v>
      </c>
      <c r="F27" s="19"/>
      <c r="I27" s="18"/>
      <c r="J27" s="19">
        <v>1</v>
      </c>
      <c r="K27" s="18"/>
      <c r="L27" s="19">
        <v>1</v>
      </c>
      <c r="M27" s="19"/>
      <c r="N27" s="19"/>
      <c r="O27" s="19"/>
      <c r="P27" s="19"/>
      <c r="Q27" s="19"/>
      <c r="R27" s="19"/>
      <c r="S27" s="18"/>
      <c r="T27" s="13">
        <v>1</v>
      </c>
      <c r="X27" s="20"/>
      <c r="AA27" s="1">
        <v>1</v>
      </c>
      <c r="AH27" s="32"/>
      <c r="AJ27" s="32">
        <v>1</v>
      </c>
      <c r="AO27" s="41"/>
      <c r="AS27" s="33"/>
      <c r="AU27" s="41"/>
      <c r="AV27" s="19"/>
      <c r="AW27" s="19"/>
      <c r="BD27" s="43"/>
    </row>
    <row r="28" spans="1:56" ht="12.75">
      <c r="A28" s="8" t="s">
        <v>19</v>
      </c>
      <c r="C28" s="18">
        <v>1</v>
      </c>
      <c r="D28" s="19"/>
      <c r="E28" s="19">
        <v>1</v>
      </c>
      <c r="F28" s="19"/>
      <c r="I28" s="18"/>
      <c r="J28" s="19">
        <v>1</v>
      </c>
      <c r="K28" s="18"/>
      <c r="L28" s="19">
        <v>1</v>
      </c>
      <c r="M28" s="19"/>
      <c r="N28" s="19"/>
      <c r="O28" s="19"/>
      <c r="P28" s="19"/>
      <c r="Q28" s="19"/>
      <c r="R28" s="19"/>
      <c r="S28" s="18"/>
      <c r="X28" s="20">
        <v>1</v>
      </c>
      <c r="AA28" s="1">
        <v>1</v>
      </c>
      <c r="AH28" s="18"/>
      <c r="AJ28" s="18">
        <v>1</v>
      </c>
      <c r="AO28" s="20"/>
      <c r="AS28" s="21"/>
      <c r="AU28" s="20"/>
      <c r="AV28" s="19"/>
      <c r="AW28" s="19"/>
      <c r="BD28" s="43"/>
    </row>
    <row r="29" spans="1:56" ht="12.75">
      <c r="A29" s="8" t="s">
        <v>18</v>
      </c>
      <c r="C29" s="18">
        <v>1</v>
      </c>
      <c r="D29" s="19"/>
      <c r="E29" s="19"/>
      <c r="F29" s="19">
        <v>1</v>
      </c>
      <c r="I29" s="18"/>
      <c r="J29" s="19">
        <v>1</v>
      </c>
      <c r="K29" s="18"/>
      <c r="L29" s="19">
        <v>1</v>
      </c>
      <c r="M29" s="19"/>
      <c r="N29" s="19"/>
      <c r="O29" s="19"/>
      <c r="P29" s="19"/>
      <c r="Q29" s="19"/>
      <c r="R29" s="19"/>
      <c r="S29" s="18"/>
      <c r="T29" s="1">
        <v>1</v>
      </c>
      <c r="X29" s="20"/>
      <c r="AB29" s="1">
        <v>1</v>
      </c>
      <c r="AH29" s="18"/>
      <c r="AJ29" s="18">
        <v>1</v>
      </c>
      <c r="AO29" s="20"/>
      <c r="AS29" s="21"/>
      <c r="AU29" s="20"/>
      <c r="AV29" s="19"/>
      <c r="AW29" s="19"/>
      <c r="BD29" s="43"/>
    </row>
    <row r="30" spans="1:56" ht="12.75">
      <c r="A30" s="8" t="s">
        <v>20</v>
      </c>
      <c r="B30" s="1">
        <v>1</v>
      </c>
      <c r="C30" s="18"/>
      <c r="D30" s="19"/>
      <c r="E30" s="19">
        <v>1</v>
      </c>
      <c r="F30" s="19"/>
      <c r="I30" s="18"/>
      <c r="J30" s="19">
        <v>1</v>
      </c>
      <c r="K30" s="18"/>
      <c r="L30" s="13">
        <v>1</v>
      </c>
      <c r="M30" s="19"/>
      <c r="N30" s="19"/>
      <c r="O30" s="19"/>
      <c r="P30" s="19"/>
      <c r="Q30" s="19"/>
      <c r="R30" s="19"/>
      <c r="S30" s="18"/>
      <c r="T30" s="1">
        <v>1</v>
      </c>
      <c r="X30" s="20"/>
      <c r="AF30" s="1">
        <v>1</v>
      </c>
      <c r="AH30" s="18"/>
      <c r="AJ30" s="18">
        <v>1</v>
      </c>
      <c r="AO30" s="20"/>
      <c r="AS30" s="21"/>
      <c r="AU30" s="20"/>
      <c r="AV30" s="19"/>
      <c r="AW30" s="19"/>
      <c r="BD30" s="43"/>
    </row>
    <row r="31" spans="1:56" ht="12.75">
      <c r="A31" s="8" t="s">
        <v>21</v>
      </c>
      <c r="B31" s="1">
        <v>1</v>
      </c>
      <c r="C31" s="18"/>
      <c r="D31" s="19">
        <v>1</v>
      </c>
      <c r="E31" s="19"/>
      <c r="F31" s="19"/>
      <c r="I31" s="18"/>
      <c r="J31" s="19">
        <v>1</v>
      </c>
      <c r="K31" s="18"/>
      <c r="L31" s="13">
        <v>1</v>
      </c>
      <c r="M31" s="19"/>
      <c r="N31" s="19"/>
      <c r="O31" s="19"/>
      <c r="P31" s="19"/>
      <c r="Q31" s="19"/>
      <c r="R31" s="19"/>
      <c r="S31" s="18"/>
      <c r="T31" s="1">
        <v>1</v>
      </c>
      <c r="X31" s="20"/>
      <c r="AH31" s="18">
        <v>1</v>
      </c>
      <c r="AJ31" s="18">
        <v>1</v>
      </c>
      <c r="AO31" s="20"/>
      <c r="AS31" s="21"/>
      <c r="AU31" s="20"/>
      <c r="AV31" s="19"/>
      <c r="AW31" s="19"/>
      <c r="BD31" s="43"/>
    </row>
    <row r="32" spans="1:56" ht="12.75">
      <c r="A32" s="8" t="s">
        <v>22</v>
      </c>
      <c r="B32" s="1">
        <v>1</v>
      </c>
      <c r="C32" s="18"/>
      <c r="D32" s="19">
        <v>1</v>
      </c>
      <c r="E32" s="19"/>
      <c r="F32" s="19"/>
      <c r="I32" s="18"/>
      <c r="J32" s="19">
        <v>1</v>
      </c>
      <c r="K32" s="18"/>
      <c r="L32" s="13">
        <v>1</v>
      </c>
      <c r="M32" s="19"/>
      <c r="N32" s="19"/>
      <c r="O32" s="19"/>
      <c r="P32" s="19"/>
      <c r="Q32" s="19"/>
      <c r="R32" s="19"/>
      <c r="S32" s="18"/>
      <c r="T32" s="1">
        <v>1</v>
      </c>
      <c r="X32" s="20"/>
      <c r="AC32" s="1">
        <v>1</v>
      </c>
      <c r="AH32" s="18"/>
      <c r="AJ32" s="18">
        <v>1</v>
      </c>
      <c r="AO32" s="20"/>
      <c r="AS32" s="21"/>
      <c r="AU32" s="20"/>
      <c r="AV32" s="19"/>
      <c r="AW32" s="19"/>
      <c r="BD32" s="43"/>
    </row>
    <row r="33" spans="1:56" ht="12.75">
      <c r="A33" s="8" t="s">
        <v>23</v>
      </c>
      <c r="B33" s="1">
        <v>1</v>
      </c>
      <c r="C33" s="18"/>
      <c r="D33" s="19">
        <v>1</v>
      </c>
      <c r="E33" s="19"/>
      <c r="F33" s="19"/>
      <c r="I33" s="18"/>
      <c r="J33" s="19">
        <v>1</v>
      </c>
      <c r="K33" s="18"/>
      <c r="L33" s="13">
        <v>1</v>
      </c>
      <c r="M33" s="19"/>
      <c r="N33" s="19"/>
      <c r="O33" s="19"/>
      <c r="P33" s="19"/>
      <c r="Q33" s="19"/>
      <c r="R33" s="19"/>
      <c r="S33" s="18"/>
      <c r="T33" s="1">
        <v>1</v>
      </c>
      <c r="X33" s="20"/>
      <c r="AC33" s="1">
        <v>1</v>
      </c>
      <c r="AH33" s="18"/>
      <c r="AJ33" s="18">
        <v>1</v>
      </c>
      <c r="AO33" s="20"/>
      <c r="AS33" s="21"/>
      <c r="AU33" s="20"/>
      <c r="AV33" s="19"/>
      <c r="AW33" s="19"/>
      <c r="BD33" s="43"/>
    </row>
    <row r="34" spans="1:56" ht="12.75">
      <c r="A34" s="8" t="s">
        <v>24</v>
      </c>
      <c r="C34" s="18">
        <v>1</v>
      </c>
      <c r="D34" s="19"/>
      <c r="E34" s="19">
        <v>1</v>
      </c>
      <c r="F34" s="19"/>
      <c r="I34" s="18"/>
      <c r="J34" s="19">
        <v>1</v>
      </c>
      <c r="K34" s="18"/>
      <c r="L34" s="13">
        <v>1</v>
      </c>
      <c r="M34" s="19"/>
      <c r="N34" s="19"/>
      <c r="O34" s="19"/>
      <c r="P34" s="19"/>
      <c r="Q34" s="19"/>
      <c r="R34" s="19"/>
      <c r="S34" s="18"/>
      <c r="T34" s="1">
        <v>1</v>
      </c>
      <c r="X34" s="20"/>
      <c r="AH34" s="18">
        <v>1</v>
      </c>
      <c r="AJ34" s="18">
        <v>1</v>
      </c>
      <c r="AO34" s="20"/>
      <c r="AS34" s="21"/>
      <c r="AU34" s="20"/>
      <c r="AV34" s="19"/>
      <c r="AW34" s="19"/>
      <c r="BD34" s="43"/>
    </row>
    <row r="35" spans="1:56" ht="12.75">
      <c r="A35" s="8" t="s">
        <v>25</v>
      </c>
      <c r="C35" s="18">
        <v>1</v>
      </c>
      <c r="D35" s="19"/>
      <c r="E35" s="19">
        <v>1</v>
      </c>
      <c r="F35" s="19"/>
      <c r="I35" s="18"/>
      <c r="J35" s="19">
        <v>1</v>
      </c>
      <c r="K35" s="18"/>
      <c r="L35" s="13">
        <v>1</v>
      </c>
      <c r="M35" s="19"/>
      <c r="N35" s="19"/>
      <c r="O35" s="19"/>
      <c r="P35" s="19"/>
      <c r="Q35" s="19"/>
      <c r="R35" s="19"/>
      <c r="S35" s="18"/>
      <c r="T35" s="1">
        <v>1</v>
      </c>
      <c r="X35" s="20"/>
      <c r="AH35" s="18">
        <v>1</v>
      </c>
      <c r="AJ35" s="18">
        <v>1</v>
      </c>
      <c r="AO35" s="20"/>
      <c r="AS35" s="21"/>
      <c r="AU35" s="20"/>
      <c r="AV35" s="19"/>
      <c r="AW35" s="19"/>
      <c r="BD35" s="43"/>
    </row>
    <row r="36" spans="1:56" ht="12.75">
      <c r="A36" s="8" t="s">
        <v>26</v>
      </c>
      <c r="C36" s="18">
        <v>1</v>
      </c>
      <c r="D36" s="19"/>
      <c r="E36" s="19">
        <v>1</v>
      </c>
      <c r="F36" s="19"/>
      <c r="I36" s="18"/>
      <c r="J36" s="19">
        <v>1</v>
      </c>
      <c r="K36" s="18"/>
      <c r="L36" s="13">
        <v>1</v>
      </c>
      <c r="M36" s="19"/>
      <c r="N36" s="19"/>
      <c r="O36" s="19"/>
      <c r="P36" s="19"/>
      <c r="Q36" s="19"/>
      <c r="R36" s="19"/>
      <c r="S36" s="18"/>
      <c r="T36" s="1">
        <v>1</v>
      </c>
      <c r="X36" s="20"/>
      <c r="AH36" s="18">
        <v>1</v>
      </c>
      <c r="AJ36" s="18">
        <v>1</v>
      </c>
      <c r="AO36" s="20"/>
      <c r="AS36" s="21"/>
      <c r="AU36" s="20"/>
      <c r="AV36" s="19"/>
      <c r="AW36" s="19"/>
      <c r="BD36" s="43"/>
    </row>
    <row r="37" spans="1:56" ht="12.75">
      <c r="A37" s="8" t="s">
        <v>27</v>
      </c>
      <c r="C37" s="18">
        <v>1</v>
      </c>
      <c r="D37" s="19">
        <v>1</v>
      </c>
      <c r="E37" s="19"/>
      <c r="F37" s="19"/>
      <c r="I37" s="18"/>
      <c r="J37" s="19">
        <v>1</v>
      </c>
      <c r="K37" s="18"/>
      <c r="L37" s="13">
        <v>1</v>
      </c>
      <c r="M37" s="19"/>
      <c r="N37" s="19"/>
      <c r="O37" s="19"/>
      <c r="P37" s="19"/>
      <c r="Q37" s="19"/>
      <c r="R37" s="19"/>
      <c r="S37" s="18"/>
      <c r="T37" s="1">
        <v>1</v>
      </c>
      <c r="X37" s="20"/>
      <c r="Z37" s="1">
        <v>1</v>
      </c>
      <c r="AH37" s="18"/>
      <c r="AJ37" s="18">
        <v>1</v>
      </c>
      <c r="AO37" s="20"/>
      <c r="AS37" s="21"/>
      <c r="AU37" s="20"/>
      <c r="AV37" s="19"/>
      <c r="AW37" s="19"/>
      <c r="BD37" s="43"/>
    </row>
    <row r="38" spans="1:56" ht="12.75">
      <c r="A38" s="8" t="s">
        <v>28</v>
      </c>
      <c r="B38" s="1">
        <v>1</v>
      </c>
      <c r="C38" s="18"/>
      <c r="D38" s="19">
        <v>1</v>
      </c>
      <c r="E38" s="19"/>
      <c r="F38" s="19"/>
      <c r="I38" s="18"/>
      <c r="J38" s="19">
        <v>1</v>
      </c>
      <c r="K38" s="18"/>
      <c r="L38" s="13">
        <v>1</v>
      </c>
      <c r="M38" s="19"/>
      <c r="N38" s="19"/>
      <c r="O38" s="19"/>
      <c r="P38" s="19"/>
      <c r="Q38" s="19"/>
      <c r="R38" s="19"/>
      <c r="S38" s="18"/>
      <c r="T38" s="1">
        <v>1</v>
      </c>
      <c r="X38" s="20"/>
      <c r="AH38" s="18">
        <v>1</v>
      </c>
      <c r="AJ38" s="18">
        <v>1</v>
      </c>
      <c r="AO38" s="20"/>
      <c r="AS38" s="21"/>
      <c r="AU38" s="20"/>
      <c r="AV38" s="19"/>
      <c r="AW38" s="19"/>
      <c r="BD38" s="43"/>
    </row>
    <row r="39" spans="1:56" ht="12.75">
      <c r="A39" s="8" t="s">
        <v>29</v>
      </c>
      <c r="B39" s="1">
        <v>1</v>
      </c>
      <c r="C39" s="18"/>
      <c r="D39" s="19">
        <v>1</v>
      </c>
      <c r="E39" s="19"/>
      <c r="F39" s="19"/>
      <c r="I39" s="18"/>
      <c r="J39" s="19">
        <v>1</v>
      </c>
      <c r="K39" s="18"/>
      <c r="L39" s="13">
        <v>1</v>
      </c>
      <c r="M39" s="19"/>
      <c r="N39" s="19"/>
      <c r="O39" s="19"/>
      <c r="P39" s="19"/>
      <c r="Q39" s="19"/>
      <c r="R39" s="19"/>
      <c r="S39" s="18"/>
      <c r="T39" s="1">
        <v>1</v>
      </c>
      <c r="X39" s="20"/>
      <c r="Y39" s="1">
        <v>1</v>
      </c>
      <c r="AH39" s="18"/>
      <c r="AJ39" s="18">
        <v>1</v>
      </c>
      <c r="AO39" s="20"/>
      <c r="AS39" s="21"/>
      <c r="AU39" s="20"/>
      <c r="AV39" s="19"/>
      <c r="AW39" s="19"/>
      <c r="BD39" s="43"/>
    </row>
    <row r="40" spans="1:56" ht="12.75">
      <c r="A40" s="8" t="s">
        <v>30</v>
      </c>
      <c r="C40" s="18">
        <v>1</v>
      </c>
      <c r="D40" s="19">
        <v>1</v>
      </c>
      <c r="E40" s="19"/>
      <c r="F40" s="19"/>
      <c r="I40" s="18"/>
      <c r="J40" s="19">
        <v>1</v>
      </c>
      <c r="K40" s="18"/>
      <c r="L40" s="19"/>
      <c r="M40" s="19"/>
      <c r="N40" s="19"/>
      <c r="O40" s="19"/>
      <c r="P40" s="19"/>
      <c r="Q40" s="19"/>
      <c r="R40" s="19"/>
      <c r="S40" s="18">
        <v>1</v>
      </c>
      <c r="X40" s="20">
        <v>1</v>
      </c>
      <c r="AA40" s="1">
        <v>1</v>
      </c>
      <c r="AH40" s="18"/>
      <c r="AJ40" s="18">
        <v>1</v>
      </c>
      <c r="AO40" s="20"/>
      <c r="AS40" s="21"/>
      <c r="AU40" s="20"/>
      <c r="AV40" s="19"/>
      <c r="AW40" s="19"/>
      <c r="BD40" s="43"/>
    </row>
    <row r="41" spans="1:56" ht="12.75">
      <c r="A41" s="8" t="s">
        <v>31</v>
      </c>
      <c r="B41" s="1">
        <v>1</v>
      </c>
      <c r="C41" s="18"/>
      <c r="D41" s="19"/>
      <c r="E41" s="19"/>
      <c r="F41" s="19">
        <v>1</v>
      </c>
      <c r="I41" s="18"/>
      <c r="J41" s="19">
        <v>1</v>
      </c>
      <c r="K41" s="18"/>
      <c r="L41" s="13">
        <v>1</v>
      </c>
      <c r="M41" s="19"/>
      <c r="N41" s="19"/>
      <c r="O41" s="19"/>
      <c r="P41" s="19"/>
      <c r="Q41" s="19"/>
      <c r="R41" s="19"/>
      <c r="S41" s="18"/>
      <c r="T41" s="1">
        <v>1</v>
      </c>
      <c r="X41" s="20"/>
      <c r="Z41" s="1">
        <v>1</v>
      </c>
      <c r="AH41" s="18"/>
      <c r="AJ41" s="18">
        <v>1</v>
      </c>
      <c r="AO41" s="20"/>
      <c r="AS41" s="21"/>
      <c r="AU41" s="20"/>
      <c r="AV41" s="19"/>
      <c r="AW41" s="19"/>
      <c r="BD41" s="43"/>
    </row>
    <row r="42" spans="1:56" ht="12.75">
      <c r="A42" s="8" t="s">
        <v>32</v>
      </c>
      <c r="B42" s="1">
        <v>1</v>
      </c>
      <c r="C42" s="18"/>
      <c r="D42" s="19"/>
      <c r="E42" s="19"/>
      <c r="F42" s="19">
        <v>1</v>
      </c>
      <c r="I42" s="18"/>
      <c r="J42" s="19"/>
      <c r="K42" s="18">
        <v>1</v>
      </c>
      <c r="L42" s="19"/>
      <c r="M42" s="19">
        <v>1</v>
      </c>
      <c r="N42" s="19"/>
      <c r="O42" s="19"/>
      <c r="P42" s="19"/>
      <c r="Q42" s="19"/>
      <c r="R42" s="19"/>
      <c r="S42" s="18"/>
      <c r="U42" s="1">
        <v>1</v>
      </c>
      <c r="X42" s="20"/>
      <c r="Z42" s="1">
        <v>1</v>
      </c>
      <c r="AH42" s="18"/>
      <c r="AJ42" s="18">
        <v>1</v>
      </c>
      <c r="AO42" s="20"/>
      <c r="AS42" s="21"/>
      <c r="AU42" s="20"/>
      <c r="AV42" s="19"/>
      <c r="AW42" s="19"/>
      <c r="BD42" s="43"/>
    </row>
    <row r="43" spans="1:56" ht="12.75">
      <c r="A43" s="8" t="s">
        <v>33</v>
      </c>
      <c r="C43" s="18">
        <v>1</v>
      </c>
      <c r="D43" s="19"/>
      <c r="E43" s="19">
        <v>1</v>
      </c>
      <c r="F43" s="19"/>
      <c r="I43" s="18"/>
      <c r="J43" s="19">
        <v>1</v>
      </c>
      <c r="K43" s="18"/>
      <c r="L43" s="13">
        <v>1</v>
      </c>
      <c r="M43" s="19"/>
      <c r="N43" s="19"/>
      <c r="O43" s="19"/>
      <c r="P43" s="19"/>
      <c r="Q43" s="19"/>
      <c r="R43" s="19"/>
      <c r="S43" s="18"/>
      <c r="T43" s="1">
        <v>1</v>
      </c>
      <c r="X43" s="20"/>
      <c r="AB43" s="1">
        <v>1</v>
      </c>
      <c r="AH43" s="18"/>
      <c r="AJ43" s="18">
        <v>1</v>
      </c>
      <c r="AO43" s="20"/>
      <c r="AS43" s="21"/>
      <c r="AU43" s="20"/>
      <c r="AV43" s="19"/>
      <c r="AW43" s="19"/>
      <c r="BD43" s="43"/>
    </row>
    <row r="44" spans="1:56" ht="12.75">
      <c r="A44" s="8" t="s">
        <v>34</v>
      </c>
      <c r="B44" s="1">
        <v>1</v>
      </c>
      <c r="C44" s="18"/>
      <c r="D44" s="19"/>
      <c r="E44" s="19">
        <v>1</v>
      </c>
      <c r="F44" s="19"/>
      <c r="I44" s="18"/>
      <c r="J44" s="19"/>
      <c r="K44" s="18">
        <v>1</v>
      </c>
      <c r="L44" s="13">
        <v>1</v>
      </c>
      <c r="M44" s="19"/>
      <c r="N44" s="19"/>
      <c r="O44" s="19"/>
      <c r="P44" s="19"/>
      <c r="Q44" s="19"/>
      <c r="R44" s="19"/>
      <c r="S44" s="18"/>
      <c r="T44" s="1">
        <v>1</v>
      </c>
      <c r="X44" s="20"/>
      <c r="AA44" s="1">
        <v>1</v>
      </c>
      <c r="AH44" s="18"/>
      <c r="AJ44" s="18">
        <v>1</v>
      </c>
      <c r="AO44" s="20"/>
      <c r="AS44" s="21"/>
      <c r="AU44" s="20"/>
      <c r="AV44" s="19"/>
      <c r="AW44" s="19"/>
      <c r="BD44" s="43"/>
    </row>
    <row r="45" spans="1:56" ht="12.75">
      <c r="A45" s="8" t="s">
        <v>35</v>
      </c>
      <c r="C45" s="18">
        <v>1</v>
      </c>
      <c r="D45" s="19">
        <v>1</v>
      </c>
      <c r="E45" s="19"/>
      <c r="F45" s="19"/>
      <c r="I45" s="18"/>
      <c r="J45" s="19">
        <v>1</v>
      </c>
      <c r="K45" s="18"/>
      <c r="L45" s="13">
        <v>1</v>
      </c>
      <c r="M45" s="19"/>
      <c r="N45" s="19"/>
      <c r="O45" s="19"/>
      <c r="P45" s="19"/>
      <c r="Q45" s="19"/>
      <c r="R45" s="19"/>
      <c r="S45" s="18"/>
      <c r="T45" s="1">
        <v>1</v>
      </c>
      <c r="X45" s="20"/>
      <c r="AH45" s="18">
        <v>1</v>
      </c>
      <c r="AJ45" s="18">
        <v>1</v>
      </c>
      <c r="AO45" s="20"/>
      <c r="AS45" s="21"/>
      <c r="AU45" s="20"/>
      <c r="AV45" s="19"/>
      <c r="AW45" s="19"/>
      <c r="BD45" s="43"/>
    </row>
    <row r="46" spans="1:56" ht="13.5" thickBot="1">
      <c r="A46" s="40" t="s">
        <v>36</v>
      </c>
      <c r="B46" s="27"/>
      <c r="C46" s="26">
        <v>1</v>
      </c>
      <c r="D46" s="27"/>
      <c r="E46" s="27"/>
      <c r="F46" s="27">
        <v>1</v>
      </c>
      <c r="G46" s="27"/>
      <c r="H46" s="27"/>
      <c r="I46" s="26"/>
      <c r="J46" s="27">
        <v>1</v>
      </c>
      <c r="K46" s="26"/>
      <c r="L46" s="42">
        <v>1</v>
      </c>
      <c r="M46" s="27"/>
      <c r="N46" s="27"/>
      <c r="O46" s="27"/>
      <c r="P46" s="27"/>
      <c r="Q46" s="27"/>
      <c r="R46" s="27"/>
      <c r="S46" s="26"/>
      <c r="T46" s="25"/>
      <c r="U46" s="27"/>
      <c r="V46" s="19">
        <v>1</v>
      </c>
      <c r="W46" s="27"/>
      <c r="X46" s="20"/>
      <c r="Y46" s="43"/>
      <c r="Z46" s="19"/>
      <c r="AA46" s="19">
        <v>1</v>
      </c>
      <c r="AB46" s="19"/>
      <c r="AC46" s="19"/>
      <c r="AD46" s="27"/>
      <c r="AE46" s="27"/>
      <c r="AF46" s="27"/>
      <c r="AG46" s="27"/>
      <c r="AH46" s="26"/>
      <c r="AI46" s="27"/>
      <c r="AJ46" s="26">
        <v>1</v>
      </c>
      <c r="AK46" s="28"/>
      <c r="AL46" s="28"/>
      <c r="AM46" s="28"/>
      <c r="AN46" s="29"/>
      <c r="AO46" s="30"/>
      <c r="AP46" s="28"/>
      <c r="AQ46" s="28"/>
      <c r="AR46" s="29"/>
      <c r="AS46" s="31"/>
      <c r="AT46" s="55"/>
      <c r="AU46" s="30"/>
      <c r="AV46" s="28"/>
      <c r="AW46" s="28"/>
      <c r="AX46" s="29"/>
      <c r="BD46" s="43"/>
    </row>
    <row r="47" spans="1:59" ht="12.75">
      <c r="A47" s="8" t="s">
        <v>116</v>
      </c>
      <c r="B47" s="1">
        <v>1</v>
      </c>
      <c r="C47" s="18"/>
      <c r="E47" s="1">
        <v>1</v>
      </c>
      <c r="I47" s="18"/>
      <c r="K47" s="18">
        <v>1</v>
      </c>
      <c r="L47" s="19"/>
      <c r="M47" s="19"/>
      <c r="N47" s="19"/>
      <c r="O47" s="19">
        <v>1</v>
      </c>
      <c r="P47" s="19"/>
      <c r="Q47" s="19"/>
      <c r="R47" s="19"/>
      <c r="S47" s="18"/>
      <c r="T47" s="1">
        <v>1</v>
      </c>
      <c r="V47" s="44"/>
      <c r="X47" s="45"/>
      <c r="Y47" s="46"/>
      <c r="Z47" s="44"/>
      <c r="AA47" s="44"/>
      <c r="AB47" s="44"/>
      <c r="AC47" s="44"/>
      <c r="AD47" s="19"/>
      <c r="AH47" s="18">
        <v>1</v>
      </c>
      <c r="AI47" s="1">
        <v>1</v>
      </c>
      <c r="AJ47" s="18"/>
      <c r="AK47" s="1">
        <v>1</v>
      </c>
      <c r="AM47" s="225">
        <v>1</v>
      </c>
      <c r="AO47" s="41"/>
      <c r="AP47" s="1">
        <v>1</v>
      </c>
      <c r="AR47" s="243" t="s">
        <v>55</v>
      </c>
      <c r="AS47" s="22" t="s">
        <v>142</v>
      </c>
      <c r="AT47" s="19" t="s">
        <v>143</v>
      </c>
      <c r="AU47" s="19" t="s">
        <v>141</v>
      </c>
      <c r="AV47" s="47"/>
      <c r="AW47" s="47"/>
      <c r="AX47" s="47"/>
      <c r="AY47" s="47"/>
      <c r="AZ47" s="72"/>
      <c r="BA47" s="47"/>
      <c r="BB47" s="61" t="s">
        <v>6</v>
      </c>
      <c r="BC47" s="19"/>
      <c r="BD47" s="43"/>
      <c r="BE47" s="19"/>
      <c r="BF47" s="19"/>
      <c r="BG47" s="20"/>
    </row>
    <row r="48" spans="1:59" ht="12.75">
      <c r="A48" s="8">
        <v>45</v>
      </c>
      <c r="C48" s="18">
        <v>1</v>
      </c>
      <c r="D48" s="1">
        <v>1</v>
      </c>
      <c r="I48" s="18"/>
      <c r="J48" s="1">
        <v>1</v>
      </c>
      <c r="K48" s="18"/>
      <c r="L48" s="19">
        <v>1</v>
      </c>
      <c r="M48" s="19"/>
      <c r="N48" s="19"/>
      <c r="O48" s="19"/>
      <c r="P48" s="19"/>
      <c r="Q48" s="19"/>
      <c r="R48" s="19"/>
      <c r="S48" s="18"/>
      <c r="T48" s="1">
        <v>1</v>
      </c>
      <c r="X48" s="20"/>
      <c r="AH48" s="18">
        <v>1</v>
      </c>
      <c r="AJ48" s="18">
        <v>1</v>
      </c>
      <c r="AL48" s="1">
        <v>1</v>
      </c>
      <c r="AM48" s="225"/>
      <c r="AN48" s="2" t="s">
        <v>6</v>
      </c>
      <c r="AO48" s="20" t="s">
        <v>76</v>
      </c>
      <c r="AP48" s="1">
        <v>1</v>
      </c>
      <c r="AR48" s="2" t="s">
        <v>43</v>
      </c>
      <c r="AS48" s="23" t="s">
        <v>141</v>
      </c>
      <c r="AT48" s="19" t="s">
        <v>143</v>
      </c>
      <c r="AU48" s="19" t="s">
        <v>141</v>
      </c>
      <c r="AV48" s="2"/>
      <c r="AW48" s="23"/>
      <c r="AX48" s="23"/>
      <c r="AY48" s="23"/>
      <c r="AZ48" s="43"/>
      <c r="BA48" s="19"/>
      <c r="BB48" s="53" t="s">
        <v>55</v>
      </c>
      <c r="BC48" s="19"/>
      <c r="BD48" s="43" t="s">
        <v>143</v>
      </c>
      <c r="BE48" s="19"/>
      <c r="BF48" s="19"/>
      <c r="BG48" s="20"/>
    </row>
    <row r="49" spans="1:59" ht="12.75">
      <c r="A49" s="8">
        <v>46</v>
      </c>
      <c r="C49" s="18">
        <v>1</v>
      </c>
      <c r="E49" s="18">
        <v>1</v>
      </c>
      <c r="I49" s="18"/>
      <c r="J49" s="18">
        <v>1</v>
      </c>
      <c r="K49" s="18"/>
      <c r="L49" s="18">
        <v>1</v>
      </c>
      <c r="M49" s="19"/>
      <c r="N49" s="19"/>
      <c r="O49" s="19"/>
      <c r="P49" s="19"/>
      <c r="Q49" s="19"/>
      <c r="R49" s="19"/>
      <c r="S49" s="18"/>
      <c r="T49" s="1">
        <v>1</v>
      </c>
      <c r="X49" s="20"/>
      <c r="Z49" s="1">
        <v>1</v>
      </c>
      <c r="AH49" s="18"/>
      <c r="AJ49" s="18">
        <v>1</v>
      </c>
      <c r="AK49" s="1">
        <v>1</v>
      </c>
      <c r="AM49" s="225">
        <v>1</v>
      </c>
      <c r="AO49" s="20"/>
      <c r="AQ49" s="1">
        <v>1</v>
      </c>
      <c r="AU49" s="20"/>
      <c r="AV49" s="19"/>
      <c r="AW49" s="19"/>
      <c r="AX49" s="19"/>
      <c r="AY49" s="19"/>
      <c r="AZ49" s="43"/>
      <c r="BA49" s="19"/>
      <c r="BB49" s="53"/>
      <c r="BC49" s="19"/>
      <c r="BD49" s="43" t="s">
        <v>143</v>
      </c>
      <c r="BE49" s="19"/>
      <c r="BF49" s="19"/>
      <c r="BG49" s="20"/>
    </row>
    <row r="50" spans="1:59" ht="12.75">
      <c r="A50" s="8">
        <v>47</v>
      </c>
      <c r="B50" s="18">
        <v>1</v>
      </c>
      <c r="C50" s="18"/>
      <c r="D50" s="18">
        <v>1</v>
      </c>
      <c r="I50" s="18"/>
      <c r="J50" s="18">
        <v>1</v>
      </c>
      <c r="K50" s="18"/>
      <c r="L50" s="18">
        <v>1</v>
      </c>
      <c r="M50" s="19"/>
      <c r="N50" s="19"/>
      <c r="O50" s="19"/>
      <c r="P50" s="19"/>
      <c r="Q50" s="19"/>
      <c r="R50" s="19"/>
      <c r="S50" s="18"/>
      <c r="T50" s="1">
        <v>1</v>
      </c>
      <c r="X50" s="20"/>
      <c r="AF50" s="1">
        <v>1</v>
      </c>
      <c r="AH50" s="18"/>
      <c r="AJ50" s="18">
        <v>1</v>
      </c>
      <c r="AL50" s="1">
        <v>1</v>
      </c>
      <c r="AM50" s="225"/>
      <c r="AN50" s="2" t="s">
        <v>43</v>
      </c>
      <c r="AO50" s="20" t="s">
        <v>141</v>
      </c>
      <c r="AP50" s="1">
        <v>1</v>
      </c>
      <c r="AR50" s="243" t="s">
        <v>55</v>
      </c>
      <c r="AS50" s="23" t="s">
        <v>141</v>
      </c>
      <c r="AU50" s="20"/>
      <c r="AV50" s="19"/>
      <c r="AW50" s="19"/>
      <c r="AX50" s="19"/>
      <c r="AY50" s="19"/>
      <c r="AZ50" s="43"/>
      <c r="BA50" s="19"/>
      <c r="BB50" s="53" t="s">
        <v>55</v>
      </c>
      <c r="BC50" s="19"/>
      <c r="BD50" s="43" t="s">
        <v>143</v>
      </c>
      <c r="BE50" s="19"/>
      <c r="BF50" s="19"/>
      <c r="BG50" s="20"/>
    </row>
    <row r="51" spans="1:59" ht="12.75">
      <c r="A51" s="8">
        <v>48</v>
      </c>
      <c r="B51" s="1">
        <v>1</v>
      </c>
      <c r="C51" s="18"/>
      <c r="E51" s="1">
        <v>1</v>
      </c>
      <c r="I51" s="18"/>
      <c r="J51" s="1">
        <v>1</v>
      </c>
      <c r="K51" s="18"/>
      <c r="L51" s="19">
        <v>1</v>
      </c>
      <c r="M51" s="19"/>
      <c r="N51" s="19"/>
      <c r="O51" s="19"/>
      <c r="P51" s="19"/>
      <c r="Q51" s="19"/>
      <c r="R51" s="19"/>
      <c r="S51" s="18"/>
      <c r="T51" s="1">
        <v>1</v>
      </c>
      <c r="X51" s="20"/>
      <c r="AH51" s="18">
        <v>1</v>
      </c>
      <c r="AJ51" s="18">
        <v>1</v>
      </c>
      <c r="AK51" s="1">
        <v>1</v>
      </c>
      <c r="AM51" s="225">
        <v>1</v>
      </c>
      <c r="AP51" s="1">
        <v>1</v>
      </c>
      <c r="AR51" s="243" t="s">
        <v>55</v>
      </c>
      <c r="AS51" s="23" t="s">
        <v>141</v>
      </c>
      <c r="AT51" s="19" t="s">
        <v>143</v>
      </c>
      <c r="AU51" s="19" t="s">
        <v>141</v>
      </c>
      <c r="AV51" s="22" t="s">
        <v>6</v>
      </c>
      <c r="AW51" s="20" t="s">
        <v>141</v>
      </c>
      <c r="AX51" s="19"/>
      <c r="AY51" s="19"/>
      <c r="AZ51" s="43"/>
      <c r="BA51" s="19"/>
      <c r="BB51" s="53" t="s">
        <v>55</v>
      </c>
      <c r="BC51" s="19"/>
      <c r="BD51" s="43"/>
      <c r="BE51" s="19"/>
      <c r="BF51" s="19"/>
      <c r="BG51" s="20"/>
    </row>
    <row r="52" spans="1:59" ht="12.75">
      <c r="A52" s="8">
        <v>49</v>
      </c>
      <c r="B52" s="1">
        <v>1</v>
      </c>
      <c r="C52" s="18"/>
      <c r="E52" s="1">
        <v>1</v>
      </c>
      <c r="I52" s="18"/>
      <c r="K52" s="18">
        <v>1</v>
      </c>
      <c r="L52" s="19">
        <v>1</v>
      </c>
      <c r="M52" s="19"/>
      <c r="N52" s="19"/>
      <c r="O52" s="19"/>
      <c r="P52" s="19"/>
      <c r="Q52" s="19"/>
      <c r="R52" s="19"/>
      <c r="S52" s="18"/>
      <c r="T52" s="1">
        <v>1</v>
      </c>
      <c r="X52" s="20"/>
      <c r="AH52" s="18">
        <v>1</v>
      </c>
      <c r="AJ52" s="18">
        <v>1</v>
      </c>
      <c r="AK52" s="1">
        <v>1</v>
      </c>
      <c r="AM52" s="225">
        <v>1</v>
      </c>
      <c r="AO52" s="20"/>
      <c r="AP52" s="1">
        <v>1</v>
      </c>
      <c r="AR52" s="243" t="s">
        <v>55</v>
      </c>
      <c r="AS52" s="23" t="s">
        <v>141</v>
      </c>
      <c r="AU52" s="20"/>
      <c r="AV52" s="19"/>
      <c r="AW52" s="19"/>
      <c r="AX52" s="19"/>
      <c r="AY52" s="19"/>
      <c r="AZ52" s="43"/>
      <c r="BA52" s="19"/>
      <c r="BB52" s="53"/>
      <c r="BC52" s="19"/>
      <c r="BD52" s="43" t="s">
        <v>143</v>
      </c>
      <c r="BE52" s="43" t="s">
        <v>55</v>
      </c>
      <c r="BF52" s="19"/>
      <c r="BG52" s="20"/>
    </row>
    <row r="53" spans="1:59" ht="12.75">
      <c r="A53" s="8">
        <v>50</v>
      </c>
      <c r="B53" s="1">
        <v>1</v>
      </c>
      <c r="C53" s="18"/>
      <c r="D53" s="1">
        <v>1</v>
      </c>
      <c r="I53" s="18"/>
      <c r="J53" s="1">
        <v>1</v>
      </c>
      <c r="K53" s="18"/>
      <c r="L53" s="19">
        <v>1</v>
      </c>
      <c r="M53" s="19"/>
      <c r="N53" s="19"/>
      <c r="O53" s="19"/>
      <c r="P53" s="19"/>
      <c r="Q53" s="19"/>
      <c r="R53" s="19"/>
      <c r="S53" s="18"/>
      <c r="T53" s="1">
        <v>1</v>
      </c>
      <c r="X53" s="20"/>
      <c r="AH53" s="18">
        <v>1</v>
      </c>
      <c r="AJ53" s="18">
        <v>1</v>
      </c>
      <c r="AK53" s="1">
        <v>1</v>
      </c>
      <c r="AM53" s="225">
        <v>1</v>
      </c>
      <c r="AO53" s="20"/>
      <c r="AP53" s="1">
        <v>1</v>
      </c>
      <c r="AR53" s="243" t="s">
        <v>55</v>
      </c>
      <c r="AS53" s="23" t="s">
        <v>141</v>
      </c>
      <c r="AU53" s="20"/>
      <c r="AV53" s="19"/>
      <c r="AW53" s="19"/>
      <c r="AX53" s="19"/>
      <c r="AY53" s="19"/>
      <c r="AZ53" s="43"/>
      <c r="BA53" s="19"/>
      <c r="BB53" s="53"/>
      <c r="BC53" s="19"/>
      <c r="BD53" s="43" t="s">
        <v>143</v>
      </c>
      <c r="BE53" s="19"/>
      <c r="BF53" s="19"/>
      <c r="BG53" s="20"/>
    </row>
    <row r="54" spans="1:59" ht="12.75">
      <c r="A54" s="8">
        <v>51</v>
      </c>
      <c r="B54" s="1">
        <v>1</v>
      </c>
      <c r="C54" s="18"/>
      <c r="E54" s="1">
        <v>1</v>
      </c>
      <c r="I54" s="18"/>
      <c r="J54" s="1">
        <v>1</v>
      </c>
      <c r="K54" s="18"/>
      <c r="L54" s="19">
        <v>1</v>
      </c>
      <c r="M54" s="19"/>
      <c r="N54" s="19"/>
      <c r="O54" s="19"/>
      <c r="P54" s="19"/>
      <c r="Q54" s="19"/>
      <c r="R54" s="19"/>
      <c r="S54" s="18"/>
      <c r="X54" s="20">
        <v>1</v>
      </c>
      <c r="AD54" s="1">
        <v>1</v>
      </c>
      <c r="AH54" s="18"/>
      <c r="AI54" s="1">
        <v>1</v>
      </c>
      <c r="AJ54" s="18"/>
      <c r="AL54" s="1">
        <v>1</v>
      </c>
      <c r="AM54" s="225"/>
      <c r="AN54" s="2" t="s">
        <v>126</v>
      </c>
      <c r="AO54" s="20" t="s">
        <v>144</v>
      </c>
      <c r="AP54" s="1">
        <v>1</v>
      </c>
      <c r="AR54" s="2" t="s">
        <v>126</v>
      </c>
      <c r="AS54" s="20" t="s">
        <v>144</v>
      </c>
      <c r="AU54" s="20"/>
      <c r="AV54" s="19"/>
      <c r="AW54" s="19"/>
      <c r="AX54" s="19"/>
      <c r="AY54" s="19"/>
      <c r="AZ54" s="43"/>
      <c r="BA54" s="19"/>
      <c r="BB54" s="53" t="s">
        <v>55</v>
      </c>
      <c r="BC54" s="19"/>
      <c r="BD54" s="43" t="s">
        <v>145</v>
      </c>
      <c r="BE54" s="19"/>
      <c r="BF54" s="19"/>
      <c r="BG54" s="20"/>
    </row>
    <row r="55" spans="1:59" ht="12.75">
      <c r="A55" s="8">
        <v>52</v>
      </c>
      <c r="B55" s="1">
        <v>1</v>
      </c>
      <c r="C55" s="18"/>
      <c r="D55" s="1">
        <v>1</v>
      </c>
      <c r="I55" s="18"/>
      <c r="J55" s="1">
        <v>1</v>
      </c>
      <c r="K55" s="18"/>
      <c r="L55" s="19">
        <v>1</v>
      </c>
      <c r="M55" s="19"/>
      <c r="N55" s="19"/>
      <c r="O55" s="19"/>
      <c r="P55" s="19"/>
      <c r="Q55" s="19"/>
      <c r="R55" s="19"/>
      <c r="S55" s="18"/>
      <c r="T55" s="1">
        <v>1</v>
      </c>
      <c r="X55" s="20"/>
      <c r="AB55" s="1">
        <v>1</v>
      </c>
      <c r="AH55" s="18"/>
      <c r="AI55" s="1">
        <v>1</v>
      </c>
      <c r="AJ55" s="18"/>
      <c r="AK55" s="1">
        <v>1</v>
      </c>
      <c r="AM55" s="225">
        <v>1</v>
      </c>
      <c r="AO55" s="20"/>
      <c r="AQ55" s="1">
        <v>1</v>
      </c>
      <c r="AU55" s="20"/>
      <c r="AV55" s="19"/>
      <c r="AW55" s="19"/>
      <c r="AX55" s="19"/>
      <c r="AY55" s="19"/>
      <c r="AZ55" s="43"/>
      <c r="BA55" s="19"/>
      <c r="BB55" s="53"/>
      <c r="BC55" s="19"/>
      <c r="BD55" s="43" t="s">
        <v>143</v>
      </c>
      <c r="BE55" s="19"/>
      <c r="BF55" s="19"/>
      <c r="BG55" s="20"/>
    </row>
    <row r="56" spans="1:59" ht="12.75">
      <c r="A56" s="8">
        <v>53</v>
      </c>
      <c r="B56" s="1">
        <v>1</v>
      </c>
      <c r="C56" s="18"/>
      <c r="E56" s="1">
        <v>1</v>
      </c>
      <c r="I56" s="18"/>
      <c r="J56" s="1">
        <v>1</v>
      </c>
      <c r="K56" s="18"/>
      <c r="L56" s="19">
        <v>1</v>
      </c>
      <c r="M56" s="19"/>
      <c r="N56" s="19"/>
      <c r="O56" s="19"/>
      <c r="P56" s="19"/>
      <c r="Q56" s="19"/>
      <c r="R56" s="19"/>
      <c r="S56" s="18"/>
      <c r="X56" s="20">
        <v>1</v>
      </c>
      <c r="AH56" s="18">
        <v>1</v>
      </c>
      <c r="AJ56" s="18">
        <v>1</v>
      </c>
      <c r="AK56" s="1">
        <v>1</v>
      </c>
      <c r="AM56" s="225">
        <v>1</v>
      </c>
      <c r="AO56" s="20"/>
      <c r="AQ56" s="1">
        <v>1</v>
      </c>
      <c r="AU56" s="20"/>
      <c r="AV56" s="19"/>
      <c r="AW56" s="19"/>
      <c r="AX56" s="19"/>
      <c r="AY56" s="19"/>
      <c r="AZ56" s="43"/>
      <c r="BA56" s="19"/>
      <c r="BB56" s="53" t="s">
        <v>55</v>
      </c>
      <c r="BC56" s="19"/>
      <c r="BD56" s="43"/>
      <c r="BE56" s="19"/>
      <c r="BF56" s="19"/>
      <c r="BG56" s="20"/>
    </row>
    <row r="57" spans="1:59" ht="12.75">
      <c r="A57" s="8">
        <v>54</v>
      </c>
      <c r="B57" s="1">
        <v>1</v>
      </c>
      <c r="C57" s="18"/>
      <c r="D57" s="1">
        <v>1</v>
      </c>
      <c r="I57" s="18"/>
      <c r="J57" s="1">
        <v>1</v>
      </c>
      <c r="K57" s="18"/>
      <c r="L57" s="19">
        <v>1</v>
      </c>
      <c r="M57" s="19"/>
      <c r="N57" s="19"/>
      <c r="O57" s="19"/>
      <c r="P57" s="19"/>
      <c r="Q57" s="19"/>
      <c r="R57" s="19"/>
      <c r="S57" s="18"/>
      <c r="T57" s="1">
        <v>1</v>
      </c>
      <c r="X57" s="20"/>
      <c r="AH57" s="18">
        <v>1</v>
      </c>
      <c r="AJ57" s="18">
        <v>1</v>
      </c>
      <c r="AK57" s="1">
        <v>1</v>
      </c>
      <c r="AM57" s="225">
        <v>1</v>
      </c>
      <c r="AO57" s="20"/>
      <c r="AQ57" s="1">
        <v>1</v>
      </c>
      <c r="AU57" s="20"/>
      <c r="AV57" s="19"/>
      <c r="AW57" s="19"/>
      <c r="AX57" s="19"/>
      <c r="AY57" s="19"/>
      <c r="AZ57" s="43"/>
      <c r="BA57" s="19"/>
      <c r="BB57" s="53"/>
      <c r="BC57" s="19"/>
      <c r="BD57" s="43"/>
      <c r="BE57" s="19"/>
      <c r="BF57" s="19"/>
      <c r="BG57" s="20"/>
    </row>
    <row r="58" spans="1:59" ht="12.75">
      <c r="A58" s="8">
        <v>55</v>
      </c>
      <c r="B58" s="1">
        <v>1</v>
      </c>
      <c r="C58" s="18"/>
      <c r="D58" s="1">
        <v>1</v>
      </c>
      <c r="I58" s="18"/>
      <c r="K58" s="18">
        <v>1</v>
      </c>
      <c r="L58" s="19"/>
      <c r="M58" s="19"/>
      <c r="N58" s="19"/>
      <c r="O58" s="19">
        <v>1</v>
      </c>
      <c r="P58" s="19"/>
      <c r="Q58" s="19"/>
      <c r="R58" s="19"/>
      <c r="S58" s="18"/>
      <c r="T58" s="1">
        <v>1</v>
      </c>
      <c r="X58" s="20"/>
      <c r="AH58" s="18">
        <v>1</v>
      </c>
      <c r="AJ58" s="18">
        <v>1</v>
      </c>
      <c r="AK58" s="1">
        <v>1</v>
      </c>
      <c r="AM58" s="225">
        <v>1</v>
      </c>
      <c r="AO58" s="20"/>
      <c r="AQ58" s="1">
        <v>1</v>
      </c>
      <c r="AU58" s="20"/>
      <c r="AV58" s="19"/>
      <c r="AW58" s="19"/>
      <c r="AX58" s="19"/>
      <c r="AY58" s="19"/>
      <c r="AZ58" s="43"/>
      <c r="BA58" s="19"/>
      <c r="BB58" s="53"/>
      <c r="BC58" s="19"/>
      <c r="BD58" s="43"/>
      <c r="BE58" s="19"/>
      <c r="BF58" s="19"/>
      <c r="BG58" s="20"/>
    </row>
    <row r="59" spans="1:59" ht="12.75">
      <c r="A59" s="8">
        <v>56</v>
      </c>
      <c r="B59" s="1">
        <v>1</v>
      </c>
      <c r="C59" s="18"/>
      <c r="E59" s="1">
        <v>1</v>
      </c>
      <c r="I59" s="18"/>
      <c r="J59" s="1">
        <v>1</v>
      </c>
      <c r="K59" s="18"/>
      <c r="L59" s="19">
        <v>1</v>
      </c>
      <c r="M59" s="19"/>
      <c r="N59" s="19"/>
      <c r="O59" s="19"/>
      <c r="P59" s="19"/>
      <c r="Q59" s="19"/>
      <c r="R59" s="19"/>
      <c r="S59" s="18"/>
      <c r="T59" s="1">
        <v>1</v>
      </c>
      <c r="X59" s="20"/>
      <c r="AH59" s="18">
        <v>1</v>
      </c>
      <c r="AJ59" s="18">
        <v>1</v>
      </c>
      <c r="AK59" s="1">
        <v>1</v>
      </c>
      <c r="AM59" s="225">
        <v>1</v>
      </c>
      <c r="AO59" s="20"/>
      <c r="AQ59" s="1">
        <v>1</v>
      </c>
      <c r="AU59" s="20"/>
      <c r="AV59" s="19"/>
      <c r="AW59" s="19"/>
      <c r="AX59" s="19"/>
      <c r="AY59" s="19"/>
      <c r="AZ59" s="43"/>
      <c r="BA59" s="19"/>
      <c r="BB59" s="53" t="s">
        <v>55</v>
      </c>
      <c r="BC59" s="19"/>
      <c r="BD59" s="43"/>
      <c r="BE59" s="19"/>
      <c r="BF59" s="19"/>
      <c r="BG59" s="20"/>
    </row>
    <row r="60" spans="1:59" ht="12.75">
      <c r="A60" s="8">
        <v>57</v>
      </c>
      <c r="B60" s="1">
        <v>1</v>
      </c>
      <c r="C60" s="18"/>
      <c r="E60" s="1">
        <v>1</v>
      </c>
      <c r="I60" s="18"/>
      <c r="J60" s="1">
        <v>1</v>
      </c>
      <c r="K60" s="18"/>
      <c r="L60" s="19">
        <v>1</v>
      </c>
      <c r="M60" s="19"/>
      <c r="N60" s="19"/>
      <c r="O60" s="19"/>
      <c r="P60" s="19"/>
      <c r="Q60" s="19"/>
      <c r="R60" s="19"/>
      <c r="S60" s="18"/>
      <c r="T60" s="1">
        <v>1</v>
      </c>
      <c r="X60" s="20"/>
      <c r="AH60" s="18">
        <v>1</v>
      </c>
      <c r="AJ60" s="18">
        <v>1</v>
      </c>
      <c r="AK60" s="1">
        <v>1</v>
      </c>
      <c r="AM60" s="225">
        <v>1</v>
      </c>
      <c r="AO60" s="20"/>
      <c r="AP60" s="1">
        <v>1</v>
      </c>
      <c r="AR60" s="244" t="s">
        <v>6</v>
      </c>
      <c r="AS60" s="20" t="s">
        <v>141</v>
      </c>
      <c r="AU60" s="20"/>
      <c r="AV60" s="19"/>
      <c r="AW60" s="19"/>
      <c r="AX60" s="19"/>
      <c r="AY60" s="19"/>
      <c r="AZ60" s="43"/>
      <c r="BA60" s="19"/>
      <c r="BB60" s="53" t="s">
        <v>55</v>
      </c>
      <c r="BC60" s="19"/>
      <c r="BD60" s="43"/>
      <c r="BE60" s="19"/>
      <c r="BF60" s="19"/>
      <c r="BG60" s="20"/>
    </row>
    <row r="61" spans="1:59" ht="25.5">
      <c r="A61" s="8">
        <v>58</v>
      </c>
      <c r="B61" s="1">
        <v>1</v>
      </c>
      <c r="C61" s="18"/>
      <c r="F61" s="1">
        <v>1</v>
      </c>
      <c r="I61" s="18"/>
      <c r="J61" s="1">
        <v>1</v>
      </c>
      <c r="K61" s="18"/>
      <c r="L61" s="19">
        <v>1</v>
      </c>
      <c r="M61" s="19"/>
      <c r="N61" s="19"/>
      <c r="O61" s="19"/>
      <c r="P61" s="19"/>
      <c r="Q61" s="19"/>
      <c r="R61" s="19"/>
      <c r="S61" s="18"/>
      <c r="T61" s="1">
        <v>1</v>
      </c>
      <c r="X61" s="20"/>
      <c r="AH61" s="18">
        <v>1</v>
      </c>
      <c r="AJ61" s="18">
        <v>1</v>
      </c>
      <c r="AK61" s="1">
        <v>1</v>
      </c>
      <c r="AM61" s="225">
        <v>1</v>
      </c>
      <c r="AO61" s="20"/>
      <c r="AP61" s="1">
        <v>1</v>
      </c>
      <c r="AR61" s="245" t="s">
        <v>6</v>
      </c>
      <c r="AS61" s="23" t="s">
        <v>153</v>
      </c>
      <c r="AT61" s="243" t="s">
        <v>55</v>
      </c>
      <c r="AU61" s="23" t="s">
        <v>141</v>
      </c>
      <c r="AV61" s="2" t="s">
        <v>43</v>
      </c>
      <c r="AW61" s="22" t="s">
        <v>76</v>
      </c>
      <c r="AX61" s="22" t="s">
        <v>143</v>
      </c>
      <c r="AY61" s="22" t="s">
        <v>141</v>
      </c>
      <c r="AZ61" s="43"/>
      <c r="BA61" s="19"/>
      <c r="BB61" s="53"/>
      <c r="BC61" s="19"/>
      <c r="BD61" s="43"/>
      <c r="BE61" s="19"/>
      <c r="BF61" s="19"/>
      <c r="BG61" s="20"/>
    </row>
    <row r="62" spans="1:59" ht="12.75">
      <c r="A62" s="8">
        <v>59</v>
      </c>
      <c r="B62" s="1">
        <v>1</v>
      </c>
      <c r="C62" s="18"/>
      <c r="F62" s="1">
        <v>1</v>
      </c>
      <c r="I62" s="18"/>
      <c r="J62" s="1">
        <v>1</v>
      </c>
      <c r="K62" s="18"/>
      <c r="L62" s="19">
        <v>1</v>
      </c>
      <c r="M62" s="19"/>
      <c r="N62" s="19"/>
      <c r="O62" s="19"/>
      <c r="P62" s="19"/>
      <c r="Q62" s="19"/>
      <c r="R62" s="19"/>
      <c r="S62" s="18"/>
      <c r="X62" s="20"/>
      <c r="AH62" s="18">
        <v>1</v>
      </c>
      <c r="AI62" s="1">
        <v>1</v>
      </c>
      <c r="AJ62" s="18"/>
      <c r="AL62" s="1">
        <v>1</v>
      </c>
      <c r="AM62" s="225"/>
      <c r="AN62" s="2" t="s">
        <v>55</v>
      </c>
      <c r="AO62" s="20" t="s">
        <v>141</v>
      </c>
      <c r="AP62" s="1">
        <v>1</v>
      </c>
      <c r="AR62" s="2" t="s">
        <v>43</v>
      </c>
      <c r="AS62" s="22" t="s">
        <v>76</v>
      </c>
      <c r="AT62" s="244" t="s">
        <v>6</v>
      </c>
      <c r="AU62" s="20" t="s">
        <v>141</v>
      </c>
      <c r="AV62" s="242" t="s">
        <v>55</v>
      </c>
      <c r="AW62" s="23" t="s">
        <v>141</v>
      </c>
      <c r="AX62" s="23"/>
      <c r="AY62" s="23"/>
      <c r="AZ62" s="43"/>
      <c r="BA62" s="19"/>
      <c r="BB62" s="53"/>
      <c r="BC62" s="19"/>
      <c r="BD62" s="43"/>
      <c r="BE62" s="19"/>
      <c r="BF62" s="19"/>
      <c r="BG62" s="20"/>
    </row>
    <row r="63" spans="1:59" ht="12.75">
      <c r="A63" s="8">
        <v>60</v>
      </c>
      <c r="B63" s="1">
        <v>1</v>
      </c>
      <c r="C63" s="18"/>
      <c r="E63" s="1">
        <v>1</v>
      </c>
      <c r="I63" s="18"/>
      <c r="J63" s="1">
        <v>1</v>
      </c>
      <c r="K63" s="18"/>
      <c r="L63" s="19">
        <v>1</v>
      </c>
      <c r="M63" s="19"/>
      <c r="N63" s="19"/>
      <c r="O63" s="19"/>
      <c r="P63" s="19"/>
      <c r="Q63" s="19"/>
      <c r="R63" s="19"/>
      <c r="S63" s="18"/>
      <c r="X63" s="20">
        <v>1</v>
      </c>
      <c r="AH63" s="18">
        <v>1</v>
      </c>
      <c r="AJ63" s="18">
        <v>1</v>
      </c>
      <c r="AK63" s="1">
        <v>1</v>
      </c>
      <c r="AM63" s="225">
        <v>1</v>
      </c>
      <c r="AO63" s="20"/>
      <c r="AQ63" s="1">
        <v>1</v>
      </c>
      <c r="AU63" s="20"/>
      <c r="AV63" s="19"/>
      <c r="AW63" s="19"/>
      <c r="AX63" s="19"/>
      <c r="AY63" s="19"/>
      <c r="AZ63" s="43"/>
      <c r="BA63" s="19"/>
      <c r="BB63" s="53"/>
      <c r="BC63" s="19"/>
      <c r="BD63" s="43"/>
      <c r="BE63" s="19"/>
      <c r="BF63" s="19"/>
      <c r="BG63" s="20"/>
    </row>
    <row r="64" spans="1:59" ht="13.5" thickBot="1">
      <c r="A64" s="40">
        <v>61</v>
      </c>
      <c r="B64" s="25">
        <v>1</v>
      </c>
      <c r="C64" s="26"/>
      <c r="D64" s="27">
        <v>1</v>
      </c>
      <c r="E64" s="27"/>
      <c r="F64" s="27"/>
      <c r="G64" s="27"/>
      <c r="H64" s="27"/>
      <c r="I64" s="26"/>
      <c r="J64" s="27">
        <v>1</v>
      </c>
      <c r="K64" s="26"/>
      <c r="L64" s="27">
        <v>1</v>
      </c>
      <c r="M64" s="27"/>
      <c r="N64" s="27"/>
      <c r="O64" s="27"/>
      <c r="P64" s="27"/>
      <c r="Q64" s="27"/>
      <c r="R64" s="27"/>
      <c r="S64" s="26"/>
      <c r="T64" s="25">
        <v>1</v>
      </c>
      <c r="U64" s="27"/>
      <c r="V64" s="27"/>
      <c r="W64" s="27"/>
      <c r="X64" s="26"/>
      <c r="Y64" s="25"/>
      <c r="Z64" s="27"/>
      <c r="AA64" s="27"/>
      <c r="AB64" s="27"/>
      <c r="AC64" s="27"/>
      <c r="AD64" s="27"/>
      <c r="AE64" s="27"/>
      <c r="AF64" s="27"/>
      <c r="AG64" s="27"/>
      <c r="AH64" s="26">
        <v>1</v>
      </c>
      <c r="AI64" s="27"/>
      <c r="AJ64" s="26">
        <v>1</v>
      </c>
      <c r="AK64" s="27">
        <v>1</v>
      </c>
      <c r="AL64" s="25"/>
      <c r="AM64" s="226">
        <v>1</v>
      </c>
      <c r="AN64" s="48"/>
      <c r="AO64" s="49"/>
      <c r="AP64" s="50"/>
      <c r="AQ64" s="27">
        <v>1</v>
      </c>
      <c r="AR64" s="48"/>
      <c r="AS64" s="51"/>
      <c r="AT64" s="58"/>
      <c r="AU64" s="49"/>
      <c r="AV64" s="19"/>
      <c r="AW64" s="19"/>
      <c r="AX64" s="19"/>
      <c r="AY64" s="19"/>
      <c r="AZ64" s="43"/>
      <c r="BA64" s="19"/>
      <c r="BB64" s="29"/>
      <c r="BC64" s="28"/>
      <c r="BD64" s="73"/>
      <c r="BE64" s="28"/>
      <c r="BF64" s="19"/>
      <c r="BG64" s="20"/>
    </row>
    <row r="65" spans="1:56" ht="12.75">
      <c r="A65" s="17" t="s">
        <v>86</v>
      </c>
      <c r="B65" s="52">
        <v>1</v>
      </c>
      <c r="C65" s="18"/>
      <c r="D65" s="19"/>
      <c r="E65" s="19"/>
      <c r="F65" s="19">
        <v>1</v>
      </c>
      <c r="G65" s="19"/>
      <c r="H65" s="19"/>
      <c r="I65" s="32"/>
      <c r="J65" s="19"/>
      <c r="K65" s="18">
        <v>1</v>
      </c>
      <c r="L65" s="19"/>
      <c r="M65" s="19"/>
      <c r="N65" s="19"/>
      <c r="O65" s="19">
        <v>1</v>
      </c>
      <c r="P65" s="19"/>
      <c r="Q65" s="19"/>
      <c r="R65" s="19"/>
      <c r="S65" s="18"/>
      <c r="T65" s="1">
        <v>1</v>
      </c>
      <c r="X65" s="18"/>
      <c r="AH65" s="18">
        <v>1</v>
      </c>
      <c r="AJ65" s="18">
        <v>1</v>
      </c>
      <c r="AK65">
        <v>1</v>
      </c>
      <c r="AL65"/>
      <c r="AM65">
        <v>1</v>
      </c>
      <c r="AN65"/>
      <c r="AO65" s="91"/>
      <c r="AP65"/>
      <c r="AQ65">
        <v>1</v>
      </c>
      <c r="AR65"/>
      <c r="AS65"/>
      <c r="AT65"/>
      <c r="AU65" s="91"/>
      <c r="AV65" s="19"/>
      <c r="AW65" s="19"/>
      <c r="BD65" s="43"/>
    </row>
    <row r="66" spans="1:56" ht="12.75">
      <c r="A66" s="8" t="s">
        <v>87</v>
      </c>
      <c r="B66" s="52"/>
      <c r="C66" s="18">
        <v>1</v>
      </c>
      <c r="D66" s="19"/>
      <c r="E66" s="19"/>
      <c r="F66" s="19"/>
      <c r="G66" s="19">
        <v>1</v>
      </c>
      <c r="H66" s="19"/>
      <c r="I66" s="18"/>
      <c r="J66" s="19"/>
      <c r="K66" s="18">
        <v>1</v>
      </c>
      <c r="L66" s="19"/>
      <c r="M66" s="19"/>
      <c r="N66" s="19"/>
      <c r="O66" s="19">
        <v>1</v>
      </c>
      <c r="P66" s="19"/>
      <c r="Q66" s="19"/>
      <c r="R66" s="19"/>
      <c r="S66" s="18"/>
      <c r="T66" s="1">
        <v>1</v>
      </c>
      <c r="X66" s="18"/>
      <c r="AH66" s="18">
        <v>1</v>
      </c>
      <c r="AJ66" s="18">
        <v>1</v>
      </c>
      <c r="AK66"/>
      <c r="AL66">
        <v>1</v>
      </c>
      <c r="AM66"/>
      <c r="AN66" t="s">
        <v>6</v>
      </c>
      <c r="AO66" s="91" t="s">
        <v>78</v>
      </c>
      <c r="AP66"/>
      <c r="AQ66">
        <v>1</v>
      </c>
      <c r="AR66"/>
      <c r="AS66"/>
      <c r="AT66"/>
      <c r="AU66" s="91"/>
      <c r="AV66" s="19"/>
      <c r="AW66" s="19"/>
      <c r="BD66" s="43"/>
    </row>
    <row r="67" spans="1:56" ht="12.75">
      <c r="A67" s="8" t="s">
        <v>88</v>
      </c>
      <c r="B67" s="52">
        <v>1</v>
      </c>
      <c r="C67" s="18"/>
      <c r="D67" s="19"/>
      <c r="E67" s="19"/>
      <c r="F67" s="19"/>
      <c r="G67" s="19">
        <v>1</v>
      </c>
      <c r="H67" s="19"/>
      <c r="I67" s="18"/>
      <c r="J67" s="19">
        <v>1</v>
      </c>
      <c r="K67" s="18"/>
      <c r="L67" s="19">
        <v>1</v>
      </c>
      <c r="M67" s="19"/>
      <c r="N67" s="19"/>
      <c r="O67" s="19"/>
      <c r="P67" s="19"/>
      <c r="Q67" s="19"/>
      <c r="R67" s="19"/>
      <c r="S67" s="18"/>
      <c r="T67" s="1">
        <v>1</v>
      </c>
      <c r="X67" s="18"/>
      <c r="AH67" s="18">
        <v>1</v>
      </c>
      <c r="AJ67" s="18">
        <v>1</v>
      </c>
      <c r="AK67">
        <v>1</v>
      </c>
      <c r="AL67"/>
      <c r="AM67">
        <v>1</v>
      </c>
      <c r="AN67"/>
      <c r="AO67" s="91"/>
      <c r="AP67">
        <v>1</v>
      </c>
      <c r="AQ67"/>
      <c r="AR67" t="s">
        <v>161</v>
      </c>
      <c r="AS67" t="s">
        <v>141</v>
      </c>
      <c r="AT67"/>
      <c r="AU67" s="91"/>
      <c r="AV67" s="19"/>
      <c r="AW67" s="19"/>
      <c r="BD67" s="43"/>
    </row>
    <row r="68" spans="1:56" ht="12.75">
      <c r="A68" s="8" t="s">
        <v>89</v>
      </c>
      <c r="B68" s="52">
        <v>1</v>
      </c>
      <c r="C68" s="18"/>
      <c r="D68" s="19"/>
      <c r="E68" s="19"/>
      <c r="F68" s="19">
        <v>1</v>
      </c>
      <c r="G68" s="19"/>
      <c r="H68" s="19"/>
      <c r="I68" s="18"/>
      <c r="J68" s="19">
        <v>1</v>
      </c>
      <c r="K68" s="18"/>
      <c r="L68" s="19">
        <v>1</v>
      </c>
      <c r="M68" s="19"/>
      <c r="N68" s="19"/>
      <c r="O68" s="19"/>
      <c r="P68" s="19"/>
      <c r="Q68" s="19"/>
      <c r="R68" s="19"/>
      <c r="S68" s="18"/>
      <c r="T68" s="1">
        <v>1</v>
      </c>
      <c r="X68" s="18"/>
      <c r="AH68" s="18">
        <v>1</v>
      </c>
      <c r="AJ68" s="18">
        <v>1</v>
      </c>
      <c r="AK68">
        <v>1</v>
      </c>
      <c r="AL68"/>
      <c r="AM68">
        <v>1</v>
      </c>
      <c r="AN68"/>
      <c r="AO68" s="91"/>
      <c r="AP68">
        <v>1</v>
      </c>
      <c r="AQ68"/>
      <c r="AR68" t="s">
        <v>6</v>
      </c>
      <c r="AS68" t="s">
        <v>141</v>
      </c>
      <c r="AT68"/>
      <c r="AU68" s="91"/>
      <c r="AV68" s="19"/>
      <c r="AW68" s="19"/>
      <c r="BD68" s="43"/>
    </row>
    <row r="69" spans="1:56" ht="12.75">
      <c r="A69" s="8" t="s">
        <v>90</v>
      </c>
      <c r="B69" s="52">
        <v>1</v>
      </c>
      <c r="C69" s="18"/>
      <c r="D69" s="19"/>
      <c r="E69" s="19"/>
      <c r="F69" s="19"/>
      <c r="G69" s="19"/>
      <c r="H69" s="19"/>
      <c r="I69" s="18">
        <v>1</v>
      </c>
      <c r="J69" s="19">
        <v>1</v>
      </c>
      <c r="K69" s="18"/>
      <c r="L69" s="19">
        <v>1</v>
      </c>
      <c r="M69" s="19"/>
      <c r="N69" s="19"/>
      <c r="O69" s="19"/>
      <c r="P69" s="19"/>
      <c r="Q69" s="19"/>
      <c r="R69" s="19"/>
      <c r="S69" s="18"/>
      <c r="T69" s="1">
        <v>1</v>
      </c>
      <c r="X69" s="18"/>
      <c r="AH69" s="18">
        <v>1</v>
      </c>
      <c r="AJ69" s="18">
        <v>1</v>
      </c>
      <c r="AK69" s="92">
        <v>1</v>
      </c>
      <c r="AL69"/>
      <c r="AM69" s="92">
        <v>1</v>
      </c>
      <c r="AN69"/>
      <c r="AO69" s="91"/>
      <c r="AP69"/>
      <c r="AQ69">
        <v>1</v>
      </c>
      <c r="AR69"/>
      <c r="AS69"/>
      <c r="AT69"/>
      <c r="AU69" s="91"/>
      <c r="AV69" s="19"/>
      <c r="AW69" s="19"/>
      <c r="BD69" s="43"/>
    </row>
    <row r="70" spans="1:56" ht="12.75">
      <c r="A70" s="8" t="s">
        <v>91</v>
      </c>
      <c r="B70" s="52">
        <v>1</v>
      </c>
      <c r="C70" s="18"/>
      <c r="D70" s="19"/>
      <c r="E70" s="19"/>
      <c r="F70" s="19"/>
      <c r="G70" s="19"/>
      <c r="H70" s="19">
        <v>1</v>
      </c>
      <c r="I70" s="18"/>
      <c r="J70" s="19"/>
      <c r="K70" s="18">
        <v>1</v>
      </c>
      <c r="L70" s="19"/>
      <c r="M70" s="19">
        <v>1</v>
      </c>
      <c r="N70" s="19"/>
      <c r="O70" s="19"/>
      <c r="P70" s="19"/>
      <c r="Q70" s="19"/>
      <c r="R70" s="19"/>
      <c r="S70" s="18"/>
      <c r="T70" s="1">
        <v>1</v>
      </c>
      <c r="X70" s="18"/>
      <c r="AH70" s="18">
        <v>1</v>
      </c>
      <c r="AJ70" s="18">
        <v>1</v>
      </c>
      <c r="AK70" s="92"/>
      <c r="AL70">
        <v>1</v>
      </c>
      <c r="AM70" s="92"/>
      <c r="AN70" t="s">
        <v>6</v>
      </c>
      <c r="AO70" s="91" t="s">
        <v>165</v>
      </c>
      <c r="AP70"/>
      <c r="AQ70">
        <v>1</v>
      </c>
      <c r="AR70"/>
      <c r="AS70"/>
      <c r="AT70"/>
      <c r="AU70" s="91"/>
      <c r="AV70" s="19"/>
      <c r="AW70" s="19"/>
      <c r="BD70" s="43"/>
    </row>
    <row r="71" spans="1:56" ht="12.75">
      <c r="A71" s="8" t="s">
        <v>92</v>
      </c>
      <c r="B71" s="52">
        <v>1</v>
      </c>
      <c r="C71" s="18"/>
      <c r="D71" s="19"/>
      <c r="E71" s="19"/>
      <c r="F71" s="19"/>
      <c r="G71" s="19">
        <v>1</v>
      </c>
      <c r="H71" s="19"/>
      <c r="I71" s="18"/>
      <c r="J71" s="19">
        <v>1</v>
      </c>
      <c r="K71" s="18"/>
      <c r="L71" s="19">
        <v>1</v>
      </c>
      <c r="M71" s="19"/>
      <c r="N71" s="19"/>
      <c r="O71" s="19"/>
      <c r="P71" s="19"/>
      <c r="Q71" s="19"/>
      <c r="R71" s="19"/>
      <c r="S71" s="18"/>
      <c r="T71" s="1">
        <v>1</v>
      </c>
      <c r="X71" s="18"/>
      <c r="AH71" s="18">
        <v>1</v>
      </c>
      <c r="AJ71" s="18">
        <v>1</v>
      </c>
      <c r="AK71" s="92">
        <v>1</v>
      </c>
      <c r="AL71"/>
      <c r="AM71" s="92">
        <v>1</v>
      </c>
      <c r="AN71"/>
      <c r="AO71" s="91"/>
      <c r="AP71">
        <v>1</v>
      </c>
      <c r="AQ71"/>
      <c r="AR71" t="s">
        <v>6</v>
      </c>
      <c r="AS71" t="s">
        <v>141</v>
      </c>
      <c r="AT71"/>
      <c r="AU71" s="91"/>
      <c r="AV71" s="19"/>
      <c r="AW71" s="19"/>
      <c r="BD71" s="43"/>
    </row>
    <row r="72" spans="1:56" ht="12.75">
      <c r="A72" s="8" t="s">
        <v>93</v>
      </c>
      <c r="B72" s="52">
        <v>1</v>
      </c>
      <c r="C72" s="18"/>
      <c r="D72" s="19"/>
      <c r="E72" s="19"/>
      <c r="F72" s="19"/>
      <c r="G72" s="19"/>
      <c r="H72" s="19">
        <v>1</v>
      </c>
      <c r="I72" s="18"/>
      <c r="J72" s="19">
        <v>1</v>
      </c>
      <c r="K72" s="18"/>
      <c r="L72" s="19">
        <v>1</v>
      </c>
      <c r="M72" s="19"/>
      <c r="N72" s="19"/>
      <c r="O72" s="19"/>
      <c r="P72" s="19"/>
      <c r="Q72" s="19"/>
      <c r="R72" s="19"/>
      <c r="S72" s="18"/>
      <c r="T72" s="1">
        <v>1</v>
      </c>
      <c r="X72" s="18"/>
      <c r="AH72" s="18">
        <v>1</v>
      </c>
      <c r="AJ72" s="18">
        <v>1</v>
      </c>
      <c r="AK72" s="92">
        <v>1</v>
      </c>
      <c r="AL72"/>
      <c r="AM72" s="92">
        <v>1</v>
      </c>
      <c r="AN72"/>
      <c r="AO72" s="91"/>
      <c r="AP72">
        <v>1</v>
      </c>
      <c r="AQ72"/>
      <c r="AR72" t="s">
        <v>6</v>
      </c>
      <c r="AS72" t="s">
        <v>141</v>
      </c>
      <c r="AT72"/>
      <c r="AU72" s="91"/>
      <c r="AV72" s="19"/>
      <c r="AW72" s="19"/>
      <c r="BD72" s="43"/>
    </row>
    <row r="73" spans="1:56" ht="12.75">
      <c r="A73" s="8" t="s">
        <v>94</v>
      </c>
      <c r="B73" s="52">
        <v>1</v>
      </c>
      <c r="C73" s="18"/>
      <c r="D73" s="19"/>
      <c r="E73" s="19"/>
      <c r="F73" s="19"/>
      <c r="G73" s="19"/>
      <c r="H73" s="19">
        <v>1</v>
      </c>
      <c r="I73" s="18"/>
      <c r="J73" s="19"/>
      <c r="K73" s="18">
        <v>1</v>
      </c>
      <c r="L73" s="19"/>
      <c r="M73" s="19"/>
      <c r="N73" s="19"/>
      <c r="O73" s="19">
        <v>1</v>
      </c>
      <c r="P73" s="19"/>
      <c r="Q73" s="19"/>
      <c r="R73" s="19"/>
      <c r="S73" s="18"/>
      <c r="T73" s="1">
        <v>1</v>
      </c>
      <c r="X73" s="18"/>
      <c r="AH73" s="18">
        <v>1</v>
      </c>
      <c r="AJ73" s="18">
        <v>1</v>
      </c>
      <c r="AK73" s="99">
        <v>1</v>
      </c>
      <c r="AL73"/>
      <c r="AM73" s="99">
        <v>1</v>
      </c>
      <c r="AN73" t="s">
        <v>166</v>
      </c>
      <c r="AO73" s="91"/>
      <c r="AP73"/>
      <c r="AQ73">
        <v>1</v>
      </c>
      <c r="AR73"/>
      <c r="AS73"/>
      <c r="AT73"/>
      <c r="AU73" s="91"/>
      <c r="AV73" s="19"/>
      <c r="AW73" s="19"/>
      <c r="BD73" s="43"/>
    </row>
    <row r="74" spans="1:56" ht="12.75">
      <c r="A74" s="8" t="s">
        <v>95</v>
      </c>
      <c r="B74" s="52">
        <v>1</v>
      </c>
      <c r="C74" s="18"/>
      <c r="D74" s="19"/>
      <c r="E74" s="19"/>
      <c r="F74" s="19"/>
      <c r="G74" s="19">
        <v>1</v>
      </c>
      <c r="H74" s="19"/>
      <c r="I74" s="18"/>
      <c r="J74" s="19">
        <v>1</v>
      </c>
      <c r="K74" s="18"/>
      <c r="L74" s="19"/>
      <c r="M74" s="19"/>
      <c r="N74" s="19">
        <v>1</v>
      </c>
      <c r="O74" s="19"/>
      <c r="P74" s="19"/>
      <c r="Q74" s="19"/>
      <c r="R74" s="19"/>
      <c r="S74" s="18"/>
      <c r="W74" s="1">
        <v>1</v>
      </c>
      <c r="X74" s="18"/>
      <c r="AD74" s="1">
        <v>1</v>
      </c>
      <c r="AH74" s="18"/>
      <c r="AJ74" s="18">
        <v>1</v>
      </c>
      <c r="AK74" s="99">
        <v>1</v>
      </c>
      <c r="AL74"/>
      <c r="AM74" s="99">
        <v>1</v>
      </c>
      <c r="AN74"/>
      <c r="AO74" s="91"/>
      <c r="AP74">
        <v>1</v>
      </c>
      <c r="AQ74"/>
      <c r="AR74" t="s">
        <v>162</v>
      </c>
      <c r="AS74" t="s">
        <v>141</v>
      </c>
      <c r="AT74" t="s">
        <v>163</v>
      </c>
      <c r="AU74" s="91" t="s">
        <v>141</v>
      </c>
      <c r="AV74" s="19"/>
      <c r="AW74" s="19"/>
      <c r="BD74" s="43"/>
    </row>
    <row r="75" spans="1:56" ht="12.75">
      <c r="A75" s="8" t="s">
        <v>96</v>
      </c>
      <c r="B75" s="52"/>
      <c r="C75" s="18">
        <v>1</v>
      </c>
      <c r="D75" s="19"/>
      <c r="E75" s="19">
        <v>1</v>
      </c>
      <c r="F75" s="19"/>
      <c r="G75" s="19"/>
      <c r="H75" s="19"/>
      <c r="I75" s="18"/>
      <c r="J75" s="19">
        <v>1</v>
      </c>
      <c r="K75" s="18"/>
      <c r="L75" s="19">
        <v>1</v>
      </c>
      <c r="M75" s="19"/>
      <c r="N75" s="19"/>
      <c r="O75" s="19"/>
      <c r="P75" s="19"/>
      <c r="Q75" s="19"/>
      <c r="R75" s="19"/>
      <c r="S75" s="18"/>
      <c r="X75" s="18">
        <v>1</v>
      </c>
      <c r="Z75" s="1">
        <v>1</v>
      </c>
      <c r="AH75" s="18"/>
      <c r="AJ75" s="18">
        <v>1</v>
      </c>
      <c r="AK75" s="99">
        <v>1</v>
      </c>
      <c r="AL75"/>
      <c r="AM75" s="99">
        <v>1</v>
      </c>
      <c r="AN75"/>
      <c r="AO75" s="91"/>
      <c r="AP75"/>
      <c r="AQ75">
        <v>1</v>
      </c>
      <c r="AR75"/>
      <c r="AS75"/>
      <c r="AT75"/>
      <c r="AU75" s="91"/>
      <c r="AV75" s="19"/>
      <c r="AW75" s="19"/>
      <c r="BD75" s="43"/>
    </row>
    <row r="76" spans="1:56" ht="12.75">
      <c r="A76" s="8" t="s">
        <v>97</v>
      </c>
      <c r="B76" s="52"/>
      <c r="C76" s="18">
        <v>1</v>
      </c>
      <c r="D76" s="19"/>
      <c r="E76" s="19"/>
      <c r="F76" s="19">
        <v>1</v>
      </c>
      <c r="G76" s="19"/>
      <c r="H76" s="19"/>
      <c r="I76" s="18"/>
      <c r="J76" s="19"/>
      <c r="K76" s="18">
        <v>1</v>
      </c>
      <c r="L76" s="19"/>
      <c r="M76" s="19"/>
      <c r="N76" s="19"/>
      <c r="O76" s="19">
        <v>1</v>
      </c>
      <c r="P76" s="19"/>
      <c r="Q76" s="19"/>
      <c r="R76" s="19"/>
      <c r="S76" s="18"/>
      <c r="T76" s="1">
        <v>1</v>
      </c>
      <c r="X76" s="18"/>
      <c r="Z76" s="1">
        <v>1</v>
      </c>
      <c r="AH76" s="18"/>
      <c r="AJ76" s="18">
        <v>1</v>
      </c>
      <c r="AK76" s="92"/>
      <c r="AL76">
        <v>1</v>
      </c>
      <c r="AM76" s="92"/>
      <c r="AN76" t="s">
        <v>167</v>
      </c>
      <c r="AO76" s="91" t="s">
        <v>76</v>
      </c>
      <c r="AP76">
        <v>1</v>
      </c>
      <c r="AQ76"/>
      <c r="AR76" t="s">
        <v>6</v>
      </c>
      <c r="AS76" t="s">
        <v>141</v>
      </c>
      <c r="AT76" t="s">
        <v>55</v>
      </c>
      <c r="AU76" s="91" t="s">
        <v>141</v>
      </c>
      <c r="AV76" s="19"/>
      <c r="AW76" s="19"/>
      <c r="BD76" s="43"/>
    </row>
    <row r="77" spans="1:56" ht="12.75">
      <c r="A77" s="8" t="s">
        <v>98</v>
      </c>
      <c r="B77" s="52"/>
      <c r="C77" s="18">
        <v>1</v>
      </c>
      <c r="D77" s="19"/>
      <c r="E77" s="19"/>
      <c r="F77" s="19">
        <v>1</v>
      </c>
      <c r="G77" s="19"/>
      <c r="H77" s="19"/>
      <c r="I77" s="18"/>
      <c r="J77" s="19">
        <v>1</v>
      </c>
      <c r="K77" s="18"/>
      <c r="L77" s="19">
        <v>1</v>
      </c>
      <c r="M77" s="19"/>
      <c r="N77" s="19"/>
      <c r="O77" s="19"/>
      <c r="P77" s="19"/>
      <c r="Q77" s="19"/>
      <c r="R77" s="19"/>
      <c r="S77" s="18"/>
      <c r="T77" s="1">
        <v>1</v>
      </c>
      <c r="X77" s="18"/>
      <c r="AH77" s="18">
        <v>1</v>
      </c>
      <c r="AJ77" s="18">
        <v>1</v>
      </c>
      <c r="AK77" s="99">
        <v>1</v>
      </c>
      <c r="AL77"/>
      <c r="AM77" s="99">
        <v>1</v>
      </c>
      <c r="AN77"/>
      <c r="AO77" s="91"/>
      <c r="AP77">
        <v>1</v>
      </c>
      <c r="AQ77"/>
      <c r="AR77" t="s">
        <v>6</v>
      </c>
      <c r="AS77" t="s">
        <v>164</v>
      </c>
      <c r="AT77" t="s">
        <v>55</v>
      </c>
      <c r="AU77" s="92" t="s">
        <v>76</v>
      </c>
      <c r="AV77" s="19"/>
      <c r="AW77" s="19"/>
      <c r="BD77" s="43"/>
    </row>
    <row r="78" spans="1:57" ht="13.5" thickBot="1">
      <c r="A78" s="40" t="s">
        <v>99</v>
      </c>
      <c r="B78" s="25"/>
      <c r="C78" s="26">
        <v>1</v>
      </c>
      <c r="D78" s="27"/>
      <c r="E78" s="27"/>
      <c r="F78" s="27">
        <v>1</v>
      </c>
      <c r="G78" s="27"/>
      <c r="H78" s="27"/>
      <c r="I78" s="26"/>
      <c r="J78" s="25"/>
      <c r="K78" s="26">
        <v>1</v>
      </c>
      <c r="L78" s="27">
        <v>1</v>
      </c>
      <c r="M78" s="27"/>
      <c r="N78" s="27"/>
      <c r="O78" s="27"/>
      <c r="P78" s="27"/>
      <c r="Q78" s="27"/>
      <c r="R78" s="27"/>
      <c r="S78" s="26"/>
      <c r="T78" s="27">
        <v>1</v>
      </c>
      <c r="U78" s="27"/>
      <c r="V78" s="27"/>
      <c r="W78" s="27"/>
      <c r="X78" s="26"/>
      <c r="Y78" s="25"/>
      <c r="Z78" s="27"/>
      <c r="AA78" s="27"/>
      <c r="AB78" s="27"/>
      <c r="AC78" s="27"/>
      <c r="AD78" s="27"/>
      <c r="AE78" s="27"/>
      <c r="AF78" s="27"/>
      <c r="AG78" s="27"/>
      <c r="AH78" s="26">
        <v>1</v>
      </c>
      <c r="AI78" s="25"/>
      <c r="AJ78" s="26">
        <v>1</v>
      </c>
      <c r="AK78" s="92"/>
      <c r="AL78">
        <v>1</v>
      </c>
      <c r="AM78" s="92"/>
      <c r="AN78" s="94" t="s">
        <v>6</v>
      </c>
      <c r="AO78" s="100" t="s">
        <v>76</v>
      </c>
      <c r="AP78" s="93">
        <v>1</v>
      </c>
      <c r="AQ78" s="94"/>
      <c r="AR78" s="94" t="s">
        <v>6</v>
      </c>
      <c r="AS78" s="94" t="s">
        <v>141</v>
      </c>
      <c r="AT78" s="94" t="s">
        <v>55</v>
      </c>
      <c r="AU78" s="94" t="s">
        <v>76</v>
      </c>
      <c r="AV78" s="19"/>
      <c r="AW78" s="19"/>
      <c r="BD78" s="43"/>
      <c r="BE78" s="1" t="s">
        <v>146</v>
      </c>
    </row>
    <row r="79" spans="1:65" ht="13.5" thickBot="1">
      <c r="A79" s="17" t="s">
        <v>102</v>
      </c>
      <c r="B79" s="63"/>
      <c r="C79" s="64">
        <v>1</v>
      </c>
      <c r="D79" s="63">
        <v>1</v>
      </c>
      <c r="E79" s="65"/>
      <c r="F79" s="65"/>
      <c r="G79" s="65"/>
      <c r="H79" s="65"/>
      <c r="I79" s="64"/>
      <c r="J79" s="66">
        <v>1</v>
      </c>
      <c r="K79" s="64"/>
      <c r="L79" s="67">
        <v>1</v>
      </c>
      <c r="M79" s="65"/>
      <c r="N79" s="65"/>
      <c r="O79" s="65"/>
      <c r="P79" s="65"/>
      <c r="Q79" s="19"/>
      <c r="R79" s="19"/>
      <c r="S79" s="18"/>
      <c r="T79" s="67">
        <v>1</v>
      </c>
      <c r="U79" s="63"/>
      <c r="V79" s="63"/>
      <c r="W79" s="63"/>
      <c r="X79" s="68"/>
      <c r="Y79" s="63"/>
      <c r="Z79" s="63"/>
      <c r="AA79" s="63"/>
      <c r="AB79" s="63"/>
      <c r="AF79" s="63"/>
      <c r="AG79" s="63"/>
      <c r="AH79" s="64">
        <v>1</v>
      </c>
      <c r="AI79" s="63"/>
      <c r="AJ79" s="68">
        <v>1</v>
      </c>
      <c r="AK79" s="70">
        <v>1</v>
      </c>
      <c r="AL79" s="70"/>
      <c r="AM79" s="70">
        <v>1</v>
      </c>
      <c r="AO79" s="20"/>
      <c r="AQ79" s="1">
        <v>1</v>
      </c>
      <c r="AU79" s="20"/>
      <c r="AV79" s="19"/>
      <c r="AW79" s="19"/>
      <c r="BD79" s="43"/>
      <c r="BM79" s="1" t="s">
        <v>157</v>
      </c>
    </row>
    <row r="80" spans="1:67" ht="12.75">
      <c r="A80" s="34" t="s">
        <v>103</v>
      </c>
      <c r="B80" s="63"/>
      <c r="C80" s="64">
        <v>1</v>
      </c>
      <c r="D80" s="63"/>
      <c r="E80" s="65">
        <v>1</v>
      </c>
      <c r="F80" s="65"/>
      <c r="G80" s="65"/>
      <c r="H80" s="65"/>
      <c r="I80" s="64"/>
      <c r="J80" s="66">
        <v>1</v>
      </c>
      <c r="K80" s="64"/>
      <c r="L80" s="67">
        <v>1</v>
      </c>
      <c r="M80" s="65"/>
      <c r="N80" s="65"/>
      <c r="O80" s="65"/>
      <c r="P80" s="65"/>
      <c r="Q80" s="19"/>
      <c r="R80" s="19"/>
      <c r="S80" s="18"/>
      <c r="T80" s="63"/>
      <c r="U80" s="63"/>
      <c r="V80" s="63"/>
      <c r="W80" s="63"/>
      <c r="X80" s="64">
        <v>1</v>
      </c>
      <c r="Y80" s="63"/>
      <c r="Z80" s="63"/>
      <c r="AA80" s="63"/>
      <c r="AB80" s="63"/>
      <c r="AF80" s="63"/>
      <c r="AG80" s="63"/>
      <c r="AH80" s="64">
        <v>1</v>
      </c>
      <c r="AI80" s="63"/>
      <c r="AJ80" s="64">
        <v>1</v>
      </c>
      <c r="AK80" s="70">
        <v>1</v>
      </c>
      <c r="AL80" s="70"/>
      <c r="AM80" s="70">
        <v>1</v>
      </c>
      <c r="AO80" s="20"/>
      <c r="AP80" s="1">
        <v>1</v>
      </c>
      <c r="AQ80" s="1">
        <v>1</v>
      </c>
      <c r="AR80" s="38" t="s">
        <v>113</v>
      </c>
      <c r="AS80" s="3" t="s">
        <v>76</v>
      </c>
      <c r="AU80" s="20"/>
      <c r="AV80" s="19"/>
      <c r="AW80" s="19"/>
      <c r="AZ80" s="1" t="s">
        <v>114</v>
      </c>
      <c r="BD80" s="4"/>
      <c r="BE80" s="272" t="s">
        <v>73</v>
      </c>
      <c r="BF80" s="227"/>
      <c r="BG80" s="227"/>
      <c r="BH80" s="228"/>
      <c r="BK80" s="4"/>
      <c r="BL80" s="229" t="s">
        <v>73</v>
      </c>
      <c r="BM80" s="230"/>
      <c r="BN80" s="230"/>
      <c r="BO80" s="231"/>
    </row>
    <row r="81" spans="1:68" ht="34.5" customHeight="1">
      <c r="A81" s="8" t="s">
        <v>104</v>
      </c>
      <c r="B81" s="63"/>
      <c r="C81" s="64">
        <v>1</v>
      </c>
      <c r="D81" s="63">
        <v>1</v>
      </c>
      <c r="E81" s="65"/>
      <c r="F81" s="65"/>
      <c r="G81" s="65"/>
      <c r="H81" s="65"/>
      <c r="I81" s="64"/>
      <c r="J81" s="66">
        <v>1</v>
      </c>
      <c r="K81" s="64"/>
      <c r="L81" s="67">
        <v>1</v>
      </c>
      <c r="M81" s="65"/>
      <c r="N81" s="65"/>
      <c r="O81" s="65"/>
      <c r="P81" s="65"/>
      <c r="Q81" s="19"/>
      <c r="R81" s="19"/>
      <c r="S81" s="18"/>
      <c r="T81" s="63">
        <v>1</v>
      </c>
      <c r="U81" s="63"/>
      <c r="V81" s="63"/>
      <c r="W81" s="63"/>
      <c r="X81" s="64"/>
      <c r="Y81" s="63"/>
      <c r="Z81" s="63"/>
      <c r="AA81" s="63">
        <v>1</v>
      </c>
      <c r="AB81" s="63"/>
      <c r="AF81" s="63"/>
      <c r="AG81" s="63"/>
      <c r="AH81" s="64"/>
      <c r="AI81" s="63"/>
      <c r="AJ81" s="64">
        <v>1</v>
      </c>
      <c r="AK81" s="70">
        <v>1</v>
      </c>
      <c r="AL81" s="70"/>
      <c r="AM81" s="70">
        <v>1</v>
      </c>
      <c r="AO81" s="20"/>
      <c r="AQ81" s="1">
        <v>1</v>
      </c>
      <c r="AU81" s="20"/>
      <c r="AV81" s="19"/>
      <c r="AW81" s="19"/>
      <c r="BD81" s="8"/>
      <c r="BE81" s="77" t="s">
        <v>55</v>
      </c>
      <c r="BF81" s="74" t="s">
        <v>43</v>
      </c>
      <c r="BG81" s="74" t="s">
        <v>6</v>
      </c>
      <c r="BH81" s="75" t="s">
        <v>147</v>
      </c>
      <c r="BI81" s="1" t="s">
        <v>37</v>
      </c>
      <c r="BK81" s="8"/>
      <c r="BL81" s="77" t="s">
        <v>55</v>
      </c>
      <c r="BM81" s="74" t="s">
        <v>43</v>
      </c>
      <c r="BN81" s="74" t="s">
        <v>6</v>
      </c>
      <c r="BO81" s="75" t="s">
        <v>147</v>
      </c>
      <c r="BP81" s="1" t="s">
        <v>37</v>
      </c>
    </row>
    <row r="82" spans="1:68" ht="13.5" thickBot="1">
      <c r="A82" s="8" t="s">
        <v>105</v>
      </c>
      <c r="B82" s="63"/>
      <c r="C82" s="64">
        <v>1</v>
      </c>
      <c r="D82" s="63"/>
      <c r="E82" s="65">
        <v>1</v>
      </c>
      <c r="F82" s="65"/>
      <c r="G82" s="65"/>
      <c r="H82" s="65"/>
      <c r="I82" s="64"/>
      <c r="J82" s="66">
        <v>1</v>
      </c>
      <c r="K82" s="64"/>
      <c r="L82" s="67">
        <v>1</v>
      </c>
      <c r="M82" s="65"/>
      <c r="N82" s="65"/>
      <c r="O82" s="65"/>
      <c r="P82" s="65"/>
      <c r="Q82" s="19"/>
      <c r="R82" s="19"/>
      <c r="S82" s="18"/>
      <c r="T82" s="63"/>
      <c r="U82" s="63"/>
      <c r="V82" s="63"/>
      <c r="W82" s="63"/>
      <c r="X82" s="64">
        <v>1</v>
      </c>
      <c r="Y82" s="63"/>
      <c r="Z82" s="63"/>
      <c r="AA82" s="63"/>
      <c r="AB82" s="63"/>
      <c r="AF82" s="63"/>
      <c r="AG82" s="63"/>
      <c r="AH82" s="64">
        <v>1</v>
      </c>
      <c r="AI82" s="63"/>
      <c r="AJ82" s="64">
        <v>1</v>
      </c>
      <c r="AK82" s="70">
        <v>1</v>
      </c>
      <c r="AL82" s="70"/>
      <c r="AM82" s="70">
        <v>1</v>
      </c>
      <c r="AO82" s="20"/>
      <c r="AQ82" s="1">
        <v>1</v>
      </c>
      <c r="AU82" s="20"/>
      <c r="AV82" s="19"/>
      <c r="AW82" s="19"/>
      <c r="BD82" s="79" t="s">
        <v>148</v>
      </c>
      <c r="BE82" s="78">
        <f>BG87+BG99+BG111+BN99+BN111+BN87</f>
        <v>5</v>
      </c>
      <c r="BF82" s="76">
        <f>BG88+BG100+BG112+BN88+BN100+BN112</f>
        <v>4</v>
      </c>
      <c r="BG82" s="76">
        <f>BG89+BG101+BG113+BN89+BN101+BN113</f>
        <v>8</v>
      </c>
      <c r="BH82" s="76">
        <f>BG90+BG102+BG114+BN90+BN102+BN114</f>
        <v>4</v>
      </c>
      <c r="BI82" s="1">
        <f>BH82+BG82+BF82+BE82</f>
        <v>21</v>
      </c>
      <c r="BK82" s="79" t="s">
        <v>148</v>
      </c>
      <c r="BL82" s="78">
        <f>BG91+BG103+BG115+BN91+BN103+BN115</f>
        <v>16</v>
      </c>
      <c r="BM82" s="76">
        <f>BG92+BG104+BG116+BN92+BN104+BN116</f>
        <v>4</v>
      </c>
      <c r="BN82" s="76">
        <f>BG93+BG105+BG117+BN93+BN105+BN117</f>
        <v>13</v>
      </c>
      <c r="BO82" s="76">
        <f>BG94+BG106+BG118+BN94+BN106+BN118</f>
        <v>8</v>
      </c>
      <c r="BP82" s="1">
        <f>BO82+BN82+BM82+BL82</f>
        <v>41</v>
      </c>
    </row>
    <row r="83" spans="1:56" ht="12.75">
      <c r="A83" s="8" t="s">
        <v>106</v>
      </c>
      <c r="B83" s="63"/>
      <c r="C83" s="64">
        <v>1</v>
      </c>
      <c r="D83" s="63"/>
      <c r="E83" s="65">
        <v>1</v>
      </c>
      <c r="F83" s="65"/>
      <c r="G83" s="65"/>
      <c r="H83" s="65"/>
      <c r="I83" s="64"/>
      <c r="J83" s="66">
        <v>1</v>
      </c>
      <c r="K83" s="64"/>
      <c r="L83" s="67">
        <v>1</v>
      </c>
      <c r="M83" s="65"/>
      <c r="N83" s="65"/>
      <c r="O83" s="65"/>
      <c r="P83" s="65"/>
      <c r="Q83" s="19"/>
      <c r="R83" s="19"/>
      <c r="S83" s="18"/>
      <c r="T83" s="63">
        <v>1</v>
      </c>
      <c r="U83" s="63"/>
      <c r="V83" s="63"/>
      <c r="W83" s="63"/>
      <c r="X83" s="64"/>
      <c r="Y83" s="63"/>
      <c r="Z83" s="63"/>
      <c r="AA83" s="63"/>
      <c r="AB83" s="63"/>
      <c r="AF83" s="63"/>
      <c r="AG83" s="63"/>
      <c r="AH83" s="64">
        <v>1</v>
      </c>
      <c r="AI83" s="63"/>
      <c r="AJ83" s="64">
        <v>1</v>
      </c>
      <c r="AK83" s="70">
        <v>1</v>
      </c>
      <c r="AL83" s="70"/>
      <c r="AM83" s="70">
        <v>1</v>
      </c>
      <c r="AO83" s="20"/>
      <c r="AP83" s="1">
        <v>1</v>
      </c>
      <c r="AR83" s="2" t="s">
        <v>6</v>
      </c>
      <c r="AS83" s="3" t="s">
        <v>76</v>
      </c>
      <c r="AT83" s="22" t="s">
        <v>55</v>
      </c>
      <c r="AU83" s="20" t="s">
        <v>76</v>
      </c>
      <c r="AV83" s="13" t="s">
        <v>115</v>
      </c>
      <c r="AW83" s="19"/>
      <c r="BD83" s="19"/>
    </row>
    <row r="84" spans="1:56" ht="13.5" thickBot="1">
      <c r="A84" s="8" t="s">
        <v>107</v>
      </c>
      <c r="B84" s="63"/>
      <c r="C84" s="64">
        <v>1</v>
      </c>
      <c r="D84" s="63"/>
      <c r="E84" s="67">
        <v>1</v>
      </c>
      <c r="F84" s="65"/>
      <c r="G84" s="65"/>
      <c r="H84" s="65"/>
      <c r="I84" s="64"/>
      <c r="J84" s="66">
        <v>1</v>
      </c>
      <c r="K84" s="64"/>
      <c r="L84" s="67">
        <v>1</v>
      </c>
      <c r="M84" s="65"/>
      <c r="N84" s="65"/>
      <c r="O84" s="65"/>
      <c r="P84" s="65"/>
      <c r="Q84" s="19"/>
      <c r="R84" s="19"/>
      <c r="S84" s="18"/>
      <c r="T84" s="63"/>
      <c r="U84" s="63"/>
      <c r="V84" s="63"/>
      <c r="W84" s="63"/>
      <c r="X84" s="64">
        <v>1</v>
      </c>
      <c r="Y84" s="63"/>
      <c r="Z84" s="63"/>
      <c r="AA84" s="63"/>
      <c r="AB84" s="63"/>
      <c r="AF84" s="63"/>
      <c r="AG84" s="63"/>
      <c r="AH84" s="64">
        <v>1</v>
      </c>
      <c r="AI84" s="63"/>
      <c r="AJ84" s="64">
        <v>1</v>
      </c>
      <c r="AK84" s="70">
        <v>1</v>
      </c>
      <c r="AL84" s="70"/>
      <c r="AM84" s="70">
        <v>1</v>
      </c>
      <c r="AO84" s="20"/>
      <c r="AU84" s="20"/>
      <c r="AV84" s="19"/>
      <c r="AW84" s="19"/>
      <c r="BD84" s="43"/>
    </row>
    <row r="85" spans="1:67" ht="13.5" thickBot="1">
      <c r="A85" s="8" t="s">
        <v>108</v>
      </c>
      <c r="B85" s="63"/>
      <c r="C85" s="64">
        <v>1</v>
      </c>
      <c r="D85" s="63"/>
      <c r="E85" s="67">
        <v>1</v>
      </c>
      <c r="F85" s="65"/>
      <c r="G85" s="65"/>
      <c r="H85" s="65"/>
      <c r="I85" s="64"/>
      <c r="J85" s="66">
        <v>1</v>
      </c>
      <c r="K85" s="64"/>
      <c r="L85" s="67">
        <v>1</v>
      </c>
      <c r="M85" s="65"/>
      <c r="N85" s="65"/>
      <c r="O85" s="65"/>
      <c r="P85" s="65"/>
      <c r="Q85" s="19"/>
      <c r="R85" s="19"/>
      <c r="S85" s="18"/>
      <c r="T85" s="63">
        <v>1</v>
      </c>
      <c r="U85" s="63"/>
      <c r="V85" s="63"/>
      <c r="W85" s="63"/>
      <c r="X85" s="64"/>
      <c r="Y85" s="63"/>
      <c r="Z85" s="63"/>
      <c r="AA85" s="63"/>
      <c r="AB85" s="63"/>
      <c r="AE85" s="1">
        <v>1</v>
      </c>
      <c r="AF85" s="63"/>
      <c r="AG85" s="63"/>
      <c r="AH85" s="64"/>
      <c r="AI85" s="63"/>
      <c r="AJ85" s="64">
        <v>1</v>
      </c>
      <c r="AK85" s="70">
        <v>1</v>
      </c>
      <c r="AL85" s="70"/>
      <c r="AM85" s="70">
        <v>1</v>
      </c>
      <c r="AO85" s="20"/>
      <c r="AU85" s="20"/>
      <c r="AV85" s="19"/>
      <c r="AW85" s="19"/>
      <c r="BD85" s="43"/>
      <c r="BE85" s="81"/>
      <c r="BF85" s="83" t="s">
        <v>158</v>
      </c>
      <c r="BG85" s="83"/>
      <c r="BH85" s="82"/>
      <c r="BL85" s="266" t="s">
        <v>160</v>
      </c>
      <c r="BM85" s="267"/>
      <c r="BN85" s="267"/>
      <c r="BO85" s="268"/>
    </row>
    <row r="86" spans="1:66" ht="13.5" thickBot="1">
      <c r="A86" s="8" t="s">
        <v>109</v>
      </c>
      <c r="B86" s="63"/>
      <c r="C86" s="64">
        <v>1</v>
      </c>
      <c r="D86" s="63"/>
      <c r="E86" s="65"/>
      <c r="F86" s="65"/>
      <c r="G86" s="65"/>
      <c r="H86" s="65">
        <v>1</v>
      </c>
      <c r="I86" s="64"/>
      <c r="J86" s="65"/>
      <c r="K86" s="64">
        <v>1</v>
      </c>
      <c r="L86" s="65"/>
      <c r="M86" s="65">
        <v>1</v>
      </c>
      <c r="N86" s="65"/>
      <c r="O86" s="65"/>
      <c r="P86" s="65"/>
      <c r="Q86" s="19"/>
      <c r="R86" s="19"/>
      <c r="S86" s="18"/>
      <c r="T86" s="63"/>
      <c r="U86" s="63">
        <v>1</v>
      </c>
      <c r="V86" s="63"/>
      <c r="W86" s="63"/>
      <c r="X86" s="64"/>
      <c r="Y86" s="63"/>
      <c r="Z86" s="63"/>
      <c r="AA86" s="63">
        <v>1</v>
      </c>
      <c r="AB86" s="63"/>
      <c r="AF86" s="63"/>
      <c r="AG86" s="63"/>
      <c r="AH86" s="64"/>
      <c r="AI86" s="63"/>
      <c r="AJ86" s="64">
        <v>1</v>
      </c>
      <c r="AK86" s="70"/>
      <c r="AL86" s="70">
        <v>1</v>
      </c>
      <c r="AM86" s="70"/>
      <c r="AN86" s="2" t="s">
        <v>140</v>
      </c>
      <c r="AO86" s="20" t="s">
        <v>141</v>
      </c>
      <c r="AU86" s="20"/>
      <c r="AV86" s="19"/>
      <c r="AW86" s="19"/>
      <c r="BD86" s="43"/>
      <c r="BF86" s="52" t="s">
        <v>149</v>
      </c>
      <c r="BG86" s="18">
        <v>10</v>
      </c>
      <c r="BM86" s="84" t="s">
        <v>149</v>
      </c>
      <c r="BN86" s="32">
        <v>19</v>
      </c>
    </row>
    <row r="87" spans="1:66" ht="12.75">
      <c r="A87" s="8" t="s">
        <v>110</v>
      </c>
      <c r="B87" s="63"/>
      <c r="C87" s="64">
        <v>1</v>
      </c>
      <c r="D87" s="63"/>
      <c r="E87" s="67">
        <v>1</v>
      </c>
      <c r="F87" s="65"/>
      <c r="G87" s="65"/>
      <c r="H87" s="65"/>
      <c r="I87" s="64"/>
      <c r="J87" s="65"/>
      <c r="K87" s="64">
        <v>1</v>
      </c>
      <c r="L87" s="65"/>
      <c r="M87" s="65"/>
      <c r="N87" s="65"/>
      <c r="O87" s="65"/>
      <c r="P87" s="65">
        <v>1</v>
      </c>
      <c r="Q87" s="19"/>
      <c r="R87" s="19"/>
      <c r="S87" s="18"/>
      <c r="T87" s="63">
        <v>1</v>
      </c>
      <c r="U87" s="63"/>
      <c r="V87" s="63"/>
      <c r="W87" s="63"/>
      <c r="X87" s="64"/>
      <c r="Y87" s="63"/>
      <c r="Z87" s="63"/>
      <c r="AA87" s="63"/>
      <c r="AB87" s="63">
        <v>1</v>
      </c>
      <c r="AF87" s="63"/>
      <c r="AG87" s="63"/>
      <c r="AH87" s="64"/>
      <c r="AI87" s="63"/>
      <c r="AJ87" s="64">
        <v>1</v>
      </c>
      <c r="AK87" s="70">
        <v>1</v>
      </c>
      <c r="AL87" s="70"/>
      <c r="AM87" s="70">
        <v>1</v>
      </c>
      <c r="AO87" s="20"/>
      <c r="AU87" s="20"/>
      <c r="AV87" s="19"/>
      <c r="AW87" s="19"/>
      <c r="BD87" s="43"/>
      <c r="BE87" s="263" t="s">
        <v>150</v>
      </c>
      <c r="BF87" s="88" t="s">
        <v>55</v>
      </c>
      <c r="BG87" s="85">
        <v>1</v>
      </c>
      <c r="BH87" s="1">
        <v>2</v>
      </c>
      <c r="BL87" s="269" t="s">
        <v>150</v>
      </c>
      <c r="BM87" s="85" t="s">
        <v>55</v>
      </c>
      <c r="BN87" s="85"/>
    </row>
    <row r="88" spans="1:66" ht="12.75">
      <c r="A88" s="8" t="s">
        <v>111</v>
      </c>
      <c r="B88" s="63"/>
      <c r="C88" s="64">
        <v>1</v>
      </c>
      <c r="D88" s="63">
        <v>1</v>
      </c>
      <c r="E88" s="65"/>
      <c r="F88" s="65"/>
      <c r="G88" s="65"/>
      <c r="H88" s="65"/>
      <c r="I88" s="64"/>
      <c r="J88" s="67">
        <v>1</v>
      </c>
      <c r="K88" s="64"/>
      <c r="L88" s="67">
        <v>1</v>
      </c>
      <c r="M88" s="65"/>
      <c r="N88" s="65"/>
      <c r="O88" s="65"/>
      <c r="P88" s="65"/>
      <c r="Q88" s="19"/>
      <c r="R88" s="19"/>
      <c r="S88" s="18"/>
      <c r="T88" s="63">
        <v>1</v>
      </c>
      <c r="U88" s="63"/>
      <c r="V88" s="63"/>
      <c r="W88" s="63"/>
      <c r="X88" s="64"/>
      <c r="Y88" s="63"/>
      <c r="Z88" s="63"/>
      <c r="AA88" s="63"/>
      <c r="AB88" s="63"/>
      <c r="AF88" s="63"/>
      <c r="AG88" s="63"/>
      <c r="AH88" s="64">
        <v>1</v>
      </c>
      <c r="AI88" s="63">
        <v>1</v>
      </c>
      <c r="AJ88" s="64"/>
      <c r="AK88" s="70"/>
      <c r="AL88" s="70">
        <v>1</v>
      </c>
      <c r="AM88" s="70"/>
      <c r="AN88" s="2" t="s">
        <v>140</v>
      </c>
      <c r="AO88" s="20" t="s">
        <v>141</v>
      </c>
      <c r="AU88" s="20"/>
      <c r="AV88" s="19"/>
      <c r="AW88" s="19"/>
      <c r="BD88" s="43"/>
      <c r="BE88" s="264"/>
      <c r="BF88" s="89" t="s">
        <v>43</v>
      </c>
      <c r="BG88" s="86">
        <v>0</v>
      </c>
      <c r="BL88" s="270"/>
      <c r="BM88" s="86" t="s">
        <v>43</v>
      </c>
      <c r="BN88" s="86"/>
    </row>
    <row r="89" spans="1:66" ht="12.75">
      <c r="A89" s="8" t="s">
        <v>112</v>
      </c>
      <c r="B89" s="63"/>
      <c r="C89" s="64">
        <v>1</v>
      </c>
      <c r="D89" s="63">
        <v>1</v>
      </c>
      <c r="E89" s="65"/>
      <c r="F89" s="65"/>
      <c r="G89" s="65"/>
      <c r="H89" s="65"/>
      <c r="I89" s="64"/>
      <c r="J89" s="67">
        <v>1</v>
      </c>
      <c r="K89" s="64"/>
      <c r="L89" s="67">
        <v>1</v>
      </c>
      <c r="M89" s="65"/>
      <c r="N89" s="65"/>
      <c r="O89" s="65"/>
      <c r="P89" s="65"/>
      <c r="Q89" s="19"/>
      <c r="R89" s="19"/>
      <c r="S89" s="18"/>
      <c r="T89" s="63">
        <v>1</v>
      </c>
      <c r="U89" s="63"/>
      <c r="V89" s="63"/>
      <c r="W89" s="63"/>
      <c r="X89" s="64"/>
      <c r="Y89" s="63"/>
      <c r="Z89" s="63"/>
      <c r="AA89" s="63"/>
      <c r="AB89" s="63"/>
      <c r="AF89" s="63"/>
      <c r="AG89" s="63"/>
      <c r="AH89" s="64">
        <v>1</v>
      </c>
      <c r="AI89" s="63"/>
      <c r="AJ89" s="64">
        <v>1</v>
      </c>
      <c r="AK89" s="70">
        <v>1</v>
      </c>
      <c r="AL89" s="71"/>
      <c r="AM89" s="70">
        <v>1</v>
      </c>
      <c r="AO89" s="20"/>
      <c r="AU89" s="20"/>
      <c r="AV89" s="19"/>
      <c r="AW89" s="19"/>
      <c r="BD89" s="43"/>
      <c r="BE89" s="264"/>
      <c r="BF89" s="89" t="s">
        <v>6</v>
      </c>
      <c r="BG89" s="86">
        <v>0</v>
      </c>
      <c r="BL89" s="270"/>
      <c r="BM89" s="86" t="s">
        <v>6</v>
      </c>
      <c r="BN89" s="86"/>
    </row>
    <row r="90" spans="1:66" ht="13.5" thickBot="1">
      <c r="A90" s="40" t="s">
        <v>37</v>
      </c>
      <c r="B90" s="1">
        <f>COUNT(B4:B89)</f>
        <v>48</v>
      </c>
      <c r="C90" s="18">
        <f aca="true" t="shared" si="0" ref="C90:I90">COUNT(C4:C89)</f>
        <v>37</v>
      </c>
      <c r="D90" s="1">
        <f t="shared" si="0"/>
        <v>27</v>
      </c>
      <c r="E90" s="19">
        <f t="shared" si="0"/>
        <v>32</v>
      </c>
      <c r="F90" s="19">
        <f t="shared" si="0"/>
        <v>14</v>
      </c>
      <c r="G90" s="19">
        <f t="shared" si="0"/>
        <v>4</v>
      </c>
      <c r="H90" s="19">
        <f t="shared" si="0"/>
        <v>6</v>
      </c>
      <c r="I90" s="18">
        <f t="shared" si="0"/>
        <v>2</v>
      </c>
      <c r="J90" s="19">
        <f aca="true" t="shared" si="1" ref="J90:AM90">COUNT(J4:J89)</f>
        <v>67</v>
      </c>
      <c r="K90" s="18">
        <f t="shared" si="1"/>
        <v>17</v>
      </c>
      <c r="L90" s="19">
        <f>COUNT(L4:L89)</f>
        <v>65</v>
      </c>
      <c r="M90" s="19">
        <f t="shared" si="1"/>
        <v>5</v>
      </c>
      <c r="N90" s="19">
        <f>COUNT(N4:N89)</f>
        <v>3</v>
      </c>
      <c r="O90" s="19">
        <f>COUNT(O4:O89)</f>
        <v>6</v>
      </c>
      <c r="P90" s="19">
        <f>COUNT(P4:P89)</f>
        <v>1</v>
      </c>
      <c r="Q90" s="19">
        <f>COUNT(Q4:Q89)</f>
        <v>1</v>
      </c>
      <c r="R90" s="19">
        <f>COUNT(R4:R89)</f>
        <v>2</v>
      </c>
      <c r="S90" s="19">
        <f t="shared" si="1"/>
        <v>2</v>
      </c>
      <c r="T90" s="19">
        <f t="shared" si="1"/>
        <v>62</v>
      </c>
      <c r="U90" s="19">
        <f t="shared" si="1"/>
        <v>5</v>
      </c>
      <c r="V90" s="19">
        <f t="shared" si="1"/>
        <v>1</v>
      </c>
      <c r="W90" s="19">
        <f t="shared" si="1"/>
        <v>3</v>
      </c>
      <c r="X90" s="18">
        <f t="shared" si="1"/>
        <v>13</v>
      </c>
      <c r="Y90" s="19">
        <f t="shared" si="1"/>
        <v>1</v>
      </c>
      <c r="Z90" s="19">
        <f t="shared" si="1"/>
        <v>9</v>
      </c>
      <c r="AA90" s="19">
        <f t="shared" si="1"/>
        <v>8</v>
      </c>
      <c r="AB90" s="19">
        <f t="shared" si="1"/>
        <v>7</v>
      </c>
      <c r="AC90" s="19">
        <f t="shared" si="1"/>
        <v>4</v>
      </c>
      <c r="AD90" s="19">
        <f>COUNT(AD4:AD89)</f>
        <v>2</v>
      </c>
      <c r="AE90" s="19"/>
      <c r="AF90" s="19">
        <f>COUNT(AF4:AF89)</f>
        <v>2</v>
      </c>
      <c r="AG90" s="19"/>
      <c r="AH90" s="18">
        <f t="shared" si="1"/>
        <v>51</v>
      </c>
      <c r="AI90" s="52">
        <f t="shared" si="1"/>
        <v>8</v>
      </c>
      <c r="AJ90" s="18">
        <f t="shared" si="1"/>
        <v>77</v>
      </c>
      <c r="AK90" s="19">
        <f t="shared" si="1"/>
        <v>45</v>
      </c>
      <c r="AL90" s="19">
        <f t="shared" si="1"/>
        <v>20</v>
      </c>
      <c r="AM90" s="19">
        <f t="shared" si="1"/>
        <v>45</v>
      </c>
      <c r="AN90" s="53"/>
      <c r="AO90" s="20"/>
      <c r="AP90" s="20">
        <f>COUNT(AP4:AP89)</f>
        <v>33</v>
      </c>
      <c r="AQ90" s="20">
        <f>COUNT(AQ4:AQ89)</f>
        <v>27</v>
      </c>
      <c r="AR90" s="62"/>
      <c r="AS90" s="16"/>
      <c r="AT90" s="59"/>
      <c r="AU90" s="20"/>
      <c r="AV90" s="19"/>
      <c r="AW90" s="19"/>
      <c r="BD90" s="43"/>
      <c r="BE90" s="265"/>
      <c r="BF90" s="90" t="s">
        <v>151</v>
      </c>
      <c r="BG90" s="87">
        <v>1</v>
      </c>
      <c r="BL90" s="271"/>
      <c r="BM90" s="87" t="s">
        <v>151</v>
      </c>
      <c r="BN90" s="87"/>
    </row>
    <row r="91" spans="47:66" ht="12.75">
      <c r="AU91" s="19"/>
      <c r="AV91" s="19"/>
      <c r="AW91" s="19"/>
      <c r="BE91" s="263" t="s">
        <v>74</v>
      </c>
      <c r="BF91" s="88" t="s">
        <v>55</v>
      </c>
      <c r="BG91" s="24">
        <v>2</v>
      </c>
      <c r="BH91" s="1">
        <v>4</v>
      </c>
      <c r="BL91" s="269" t="s">
        <v>152</v>
      </c>
      <c r="BM91" s="85" t="s">
        <v>55</v>
      </c>
      <c r="BN91" s="97"/>
    </row>
    <row r="92" spans="47:66" ht="12.75">
      <c r="AU92" s="19"/>
      <c r="AV92" s="19"/>
      <c r="AW92" s="19"/>
      <c r="BE92" s="264"/>
      <c r="BF92" s="89" t="s">
        <v>43</v>
      </c>
      <c r="BG92" s="86">
        <v>0</v>
      </c>
      <c r="BL92" s="270"/>
      <c r="BM92" s="86" t="s">
        <v>43</v>
      </c>
      <c r="BN92" s="95"/>
    </row>
    <row r="93" spans="47:66" ht="12.75">
      <c r="AU93" s="19"/>
      <c r="AV93" s="19"/>
      <c r="AW93" s="19"/>
      <c r="BE93" s="264"/>
      <c r="BF93" s="89" t="s">
        <v>6</v>
      </c>
      <c r="BG93" s="86">
        <v>2</v>
      </c>
      <c r="BL93" s="270"/>
      <c r="BM93" s="86" t="s">
        <v>6</v>
      </c>
      <c r="BN93" s="95"/>
    </row>
    <row r="94" spans="47:66" ht="13.5" thickBot="1">
      <c r="AU94" s="19"/>
      <c r="AV94" s="19"/>
      <c r="AW94" s="19"/>
      <c r="BE94" s="265"/>
      <c r="BF94" s="90" t="s">
        <v>151</v>
      </c>
      <c r="BG94" s="87">
        <v>0</v>
      </c>
      <c r="BL94" s="271"/>
      <c r="BM94" s="87" t="s">
        <v>151</v>
      </c>
      <c r="BN94" s="96"/>
    </row>
    <row r="95" spans="47:49" ht="12.75">
      <c r="AU95" s="19"/>
      <c r="AV95" s="19"/>
      <c r="AW95" s="19"/>
    </row>
    <row r="96" spans="47:49" ht="13.5" thickBot="1">
      <c r="AU96" s="19"/>
      <c r="AV96" s="19"/>
      <c r="AW96" s="19"/>
    </row>
    <row r="97" spans="47:67" ht="13.5" thickBot="1">
      <c r="AU97" s="19"/>
      <c r="AV97" s="19"/>
      <c r="AW97" s="19"/>
      <c r="BE97" s="266" t="s">
        <v>159</v>
      </c>
      <c r="BF97" s="267"/>
      <c r="BG97" s="267"/>
      <c r="BH97" s="268"/>
      <c r="BL97" s="266" t="s">
        <v>154</v>
      </c>
      <c r="BM97" s="267"/>
      <c r="BN97" s="267"/>
      <c r="BO97" s="268"/>
    </row>
    <row r="98" spans="58:66" ht="13.5" thickBot="1">
      <c r="BF98" s="25" t="s">
        <v>149</v>
      </c>
      <c r="BG98" s="18">
        <v>13</v>
      </c>
      <c r="BM98" s="84" t="s">
        <v>149</v>
      </c>
      <c r="BN98" s="32">
        <v>17</v>
      </c>
    </row>
    <row r="99" spans="57:67" ht="12.75">
      <c r="BE99" s="263" t="s">
        <v>150</v>
      </c>
      <c r="BF99" s="19" t="s">
        <v>55</v>
      </c>
      <c r="BG99" s="85">
        <v>3</v>
      </c>
      <c r="BH99" s="1">
        <v>6</v>
      </c>
      <c r="BL99" s="269" t="s">
        <v>150</v>
      </c>
      <c r="BM99" s="88" t="s">
        <v>55</v>
      </c>
      <c r="BN99" s="85">
        <v>1</v>
      </c>
      <c r="BO99" s="1">
        <v>4</v>
      </c>
    </row>
    <row r="100" spans="57:66" ht="12.75">
      <c r="BE100" s="264"/>
      <c r="BF100" s="19" t="s">
        <v>43</v>
      </c>
      <c r="BG100" s="86">
        <v>2</v>
      </c>
      <c r="BL100" s="270"/>
      <c r="BM100" s="89" t="s">
        <v>43</v>
      </c>
      <c r="BN100" s="86">
        <v>1</v>
      </c>
    </row>
    <row r="101" spans="57:66" ht="12.75">
      <c r="BE101" s="264"/>
      <c r="BF101" s="19" t="s">
        <v>6</v>
      </c>
      <c r="BG101" s="86">
        <v>1</v>
      </c>
      <c r="BL101" s="270"/>
      <c r="BM101" s="89" t="s">
        <v>6</v>
      </c>
      <c r="BN101" s="86">
        <v>1</v>
      </c>
    </row>
    <row r="102" spans="57:66" ht="13.5" thickBot="1">
      <c r="BE102" s="265"/>
      <c r="BF102" s="27" t="s">
        <v>151</v>
      </c>
      <c r="BG102" s="87">
        <v>2</v>
      </c>
      <c r="BL102" s="271"/>
      <c r="BM102" s="90" t="s">
        <v>151</v>
      </c>
      <c r="BN102" s="87">
        <v>1</v>
      </c>
    </row>
    <row r="103" spans="57:67" ht="12.75">
      <c r="BE103" s="263" t="s">
        <v>152</v>
      </c>
      <c r="BF103" s="44" t="s">
        <v>55</v>
      </c>
      <c r="BG103" s="24">
        <v>4</v>
      </c>
      <c r="BH103" s="1">
        <v>9</v>
      </c>
      <c r="BL103" s="269" t="s">
        <v>152</v>
      </c>
      <c r="BM103" s="88" t="s">
        <v>55</v>
      </c>
      <c r="BN103" s="24">
        <v>5</v>
      </c>
      <c r="BO103" s="1">
        <v>10</v>
      </c>
    </row>
    <row r="104" spans="57:66" ht="12.75">
      <c r="BE104" s="264"/>
      <c r="BF104" s="19" t="s">
        <v>43</v>
      </c>
      <c r="BG104" s="86">
        <v>1</v>
      </c>
      <c r="BL104" s="270"/>
      <c r="BM104" s="89" t="s">
        <v>43</v>
      </c>
      <c r="BN104" s="86">
        <v>2</v>
      </c>
    </row>
    <row r="105" spans="57:66" ht="12.75">
      <c r="BE105" s="264"/>
      <c r="BF105" s="19" t="s">
        <v>6</v>
      </c>
      <c r="BG105" s="86">
        <v>2</v>
      </c>
      <c r="BL105" s="270"/>
      <c r="BM105" s="89" t="s">
        <v>6</v>
      </c>
      <c r="BN105" s="86">
        <v>2</v>
      </c>
    </row>
    <row r="106" spans="57:66" ht="13.5" thickBot="1">
      <c r="BE106" s="265"/>
      <c r="BF106" s="27" t="s">
        <v>151</v>
      </c>
      <c r="BG106" s="87">
        <v>5</v>
      </c>
      <c r="BL106" s="271"/>
      <c r="BM106" s="90" t="s">
        <v>151</v>
      </c>
      <c r="BN106" s="87">
        <v>1</v>
      </c>
    </row>
    <row r="108" ht="13.5" thickBot="1"/>
    <row r="109" spans="57:72" ht="13.5" thickBot="1">
      <c r="BE109" s="266" t="s">
        <v>155</v>
      </c>
      <c r="BF109" s="267"/>
      <c r="BG109" s="267"/>
      <c r="BH109" s="268"/>
      <c r="BI109" s="19"/>
      <c r="BJ109" s="19"/>
      <c r="BK109" s="19"/>
      <c r="BL109" s="266" t="s">
        <v>156</v>
      </c>
      <c r="BM109" s="267"/>
      <c r="BN109" s="267"/>
      <c r="BO109" s="268"/>
      <c r="BP109" s="19"/>
      <c r="BQ109" s="19"/>
      <c r="BR109" s="19"/>
      <c r="BS109" s="19"/>
      <c r="BT109" s="19"/>
    </row>
    <row r="110" spans="58:72" ht="13.5" thickBot="1">
      <c r="BF110" s="84" t="s">
        <v>149</v>
      </c>
      <c r="BG110" s="32">
        <v>10</v>
      </c>
      <c r="BI110" s="19"/>
      <c r="BJ110" s="19"/>
      <c r="BK110" s="19"/>
      <c r="BM110" s="84" t="s">
        <v>149</v>
      </c>
      <c r="BN110" s="32">
        <v>13</v>
      </c>
      <c r="BP110" s="19"/>
      <c r="BQ110" s="19"/>
      <c r="BR110" s="19"/>
      <c r="BS110" s="19"/>
      <c r="BT110" s="19"/>
    </row>
    <row r="111" spans="57:72" ht="12.75">
      <c r="BE111" s="269" t="s">
        <v>150</v>
      </c>
      <c r="BF111" s="85" t="s">
        <v>55</v>
      </c>
      <c r="BG111" s="85">
        <v>0</v>
      </c>
      <c r="BH111" s="1">
        <v>2</v>
      </c>
      <c r="BI111" s="19"/>
      <c r="BJ111" s="19"/>
      <c r="BK111" s="19"/>
      <c r="BL111" s="269" t="s">
        <v>150</v>
      </c>
      <c r="BM111" s="85" t="s">
        <v>55</v>
      </c>
      <c r="BN111" s="85">
        <v>0</v>
      </c>
      <c r="BO111" s="1">
        <v>4</v>
      </c>
      <c r="BP111" s="19"/>
      <c r="BQ111" s="19"/>
      <c r="BR111" s="19"/>
      <c r="BS111" s="19"/>
      <c r="BT111" s="19"/>
    </row>
    <row r="112" spans="57:72" ht="12.75">
      <c r="BE112" s="270"/>
      <c r="BF112" s="86" t="s">
        <v>43</v>
      </c>
      <c r="BG112" s="86">
        <v>0</v>
      </c>
      <c r="BI112" s="19"/>
      <c r="BJ112" s="19"/>
      <c r="BK112" s="19"/>
      <c r="BL112" s="270"/>
      <c r="BM112" s="86" t="s">
        <v>43</v>
      </c>
      <c r="BN112" s="86">
        <v>1</v>
      </c>
      <c r="BP112" s="19"/>
      <c r="BQ112" s="19"/>
      <c r="BR112" s="19"/>
      <c r="BS112" s="19"/>
      <c r="BT112" s="19"/>
    </row>
    <row r="113" spans="57:72" ht="12.75">
      <c r="BE113" s="270"/>
      <c r="BF113" s="86" t="s">
        <v>6</v>
      </c>
      <c r="BG113" s="86">
        <v>2</v>
      </c>
      <c r="BI113" s="19"/>
      <c r="BJ113" s="19"/>
      <c r="BK113" s="19"/>
      <c r="BL113" s="270"/>
      <c r="BM113" s="86" t="s">
        <v>6</v>
      </c>
      <c r="BN113" s="86">
        <v>4</v>
      </c>
      <c r="BP113" s="19"/>
      <c r="BQ113" s="19"/>
      <c r="BR113" s="19"/>
      <c r="BS113" s="19"/>
      <c r="BT113" s="19"/>
    </row>
    <row r="114" spans="57:72" ht="13.5" thickBot="1">
      <c r="BE114" s="271"/>
      <c r="BF114" s="87" t="s">
        <v>151</v>
      </c>
      <c r="BG114" s="87">
        <v>0</v>
      </c>
      <c r="BI114" s="19"/>
      <c r="BJ114" s="19"/>
      <c r="BK114" s="19"/>
      <c r="BL114" s="271"/>
      <c r="BM114" s="87" t="s">
        <v>151</v>
      </c>
      <c r="BN114" s="87">
        <v>0</v>
      </c>
      <c r="BP114" s="19"/>
      <c r="BQ114" s="19"/>
      <c r="BR114" s="19"/>
      <c r="BS114" s="19"/>
      <c r="BT114" s="19"/>
    </row>
    <row r="115" spans="57:72" ht="12.75">
      <c r="BE115" s="269" t="s">
        <v>152</v>
      </c>
      <c r="BF115" s="85" t="s">
        <v>55</v>
      </c>
      <c r="BG115" s="24">
        <v>1</v>
      </c>
      <c r="BH115" s="1">
        <v>2</v>
      </c>
      <c r="BI115" s="19"/>
      <c r="BJ115" s="19"/>
      <c r="BK115" s="19"/>
      <c r="BL115" s="269" t="s">
        <v>152</v>
      </c>
      <c r="BM115" s="85" t="s">
        <v>55</v>
      </c>
      <c r="BN115" s="24">
        <v>4</v>
      </c>
      <c r="BO115" s="1">
        <v>8</v>
      </c>
      <c r="BP115" s="19"/>
      <c r="BQ115" s="19"/>
      <c r="BR115" s="19"/>
      <c r="BS115" s="19"/>
      <c r="BT115" s="19"/>
    </row>
    <row r="116" spans="57:72" ht="12.75">
      <c r="BE116" s="270"/>
      <c r="BF116" s="86" t="s">
        <v>43</v>
      </c>
      <c r="BG116" s="86">
        <v>0</v>
      </c>
      <c r="BI116" s="19"/>
      <c r="BJ116" s="19"/>
      <c r="BK116" s="19"/>
      <c r="BL116" s="270"/>
      <c r="BM116" s="86" t="s">
        <v>43</v>
      </c>
      <c r="BN116" s="86">
        <v>1</v>
      </c>
      <c r="BP116" s="19"/>
      <c r="BQ116" s="19"/>
      <c r="BR116" s="19"/>
      <c r="BS116" s="19"/>
      <c r="BT116" s="19"/>
    </row>
    <row r="117" spans="57:72" ht="12.75">
      <c r="BE117" s="270"/>
      <c r="BF117" s="86" t="s">
        <v>6</v>
      </c>
      <c r="BG117" s="86">
        <v>1</v>
      </c>
      <c r="BI117" s="19"/>
      <c r="BJ117" s="19"/>
      <c r="BK117" s="19"/>
      <c r="BL117" s="270"/>
      <c r="BM117" s="86" t="s">
        <v>6</v>
      </c>
      <c r="BN117" s="86">
        <v>6</v>
      </c>
      <c r="BP117" s="19"/>
      <c r="BQ117" s="19"/>
      <c r="BR117" s="19"/>
      <c r="BS117" s="19"/>
      <c r="BT117" s="19"/>
    </row>
    <row r="118" spans="57:72" ht="13.5" thickBot="1">
      <c r="BE118" s="271"/>
      <c r="BF118" s="87" t="s">
        <v>151</v>
      </c>
      <c r="BG118" s="87">
        <v>1</v>
      </c>
      <c r="BI118" s="19"/>
      <c r="BJ118" s="19"/>
      <c r="BK118" s="19"/>
      <c r="BL118" s="271"/>
      <c r="BM118" s="87" t="s">
        <v>151</v>
      </c>
      <c r="BN118" s="87">
        <v>1</v>
      </c>
      <c r="BP118" s="19"/>
      <c r="BQ118" s="19"/>
      <c r="BR118" s="19"/>
      <c r="BS118" s="19"/>
      <c r="BT118" s="19"/>
    </row>
  </sheetData>
  <mergeCells count="28">
    <mergeCell ref="AL2:AO2"/>
    <mergeCell ref="AP2:AU2"/>
    <mergeCell ref="Y2:AH2"/>
    <mergeCell ref="AI2:AJ2"/>
    <mergeCell ref="B2:C2"/>
    <mergeCell ref="D2:I2"/>
    <mergeCell ref="J2:K2"/>
    <mergeCell ref="T2:X2"/>
    <mergeCell ref="L2:S2"/>
    <mergeCell ref="BE80:BH80"/>
    <mergeCell ref="BL85:BO85"/>
    <mergeCell ref="BE87:BE90"/>
    <mergeCell ref="BE91:BE94"/>
    <mergeCell ref="BL87:BL90"/>
    <mergeCell ref="BL91:BL94"/>
    <mergeCell ref="BL80:BO80"/>
    <mergeCell ref="BL115:BL118"/>
    <mergeCell ref="BE109:BH109"/>
    <mergeCell ref="BE111:BE114"/>
    <mergeCell ref="BE115:BE118"/>
    <mergeCell ref="BL109:BO109"/>
    <mergeCell ref="BE99:BE102"/>
    <mergeCell ref="BE103:BE106"/>
    <mergeCell ref="BE97:BH97"/>
    <mergeCell ref="BL111:BL114"/>
    <mergeCell ref="BL97:BO97"/>
    <mergeCell ref="BL99:BL102"/>
    <mergeCell ref="BL103:BL10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255"/>
  <sheetViews>
    <sheetView workbookViewId="0" topLeftCell="A202">
      <selection activeCell="G219" sqref="G219"/>
    </sheetView>
  </sheetViews>
  <sheetFormatPr defaultColWidth="9.140625" defaultRowHeight="12.75"/>
  <cols>
    <col min="2" max="2" width="31.140625" style="0" customWidth="1"/>
    <col min="3" max="3" width="22.28125" style="0" customWidth="1"/>
    <col min="12" max="12" width="11.8515625" style="0" customWidth="1"/>
    <col min="13" max="13" width="10.28125" style="0" customWidth="1"/>
    <col min="14" max="14" width="13.00390625" style="0" customWidth="1"/>
    <col min="15" max="15" width="12.8515625" style="0" customWidth="1"/>
    <col min="16" max="16" width="10.57421875" style="0" customWidth="1"/>
    <col min="20" max="20" width="10.57421875" style="0" customWidth="1"/>
    <col min="22" max="22" width="11.00390625" style="0" customWidth="1"/>
    <col min="23" max="23" width="17.7109375" style="0" customWidth="1"/>
    <col min="37" max="37" width="17.421875" style="0" customWidth="1"/>
    <col min="38" max="38" width="12.8515625" style="0" customWidth="1"/>
  </cols>
  <sheetData>
    <row r="2" ht="21" customHeight="1">
      <c r="C2" s="146" t="s">
        <v>176</v>
      </c>
    </row>
    <row r="3" spans="9:49" ht="12.75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2:49" ht="12.75">
      <c r="B4" s="92"/>
      <c r="C4" s="92"/>
      <c r="D4" s="92"/>
      <c r="E4" s="92"/>
      <c r="F4" s="92"/>
      <c r="G4" s="92"/>
      <c r="H4" s="92"/>
      <c r="I4" s="19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11"/>
      <c r="AT4" s="236"/>
      <c r="AU4" s="236"/>
      <c r="AV4" s="236"/>
      <c r="AW4" s="236"/>
    </row>
    <row r="5" spans="2:49" ht="12.75">
      <c r="B5" t="s">
        <v>169</v>
      </c>
      <c r="F5" s="19"/>
      <c r="G5" s="19"/>
      <c r="H5" s="19"/>
      <c r="I5" s="1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3"/>
      <c r="AT5" s="13"/>
      <c r="AU5" s="13"/>
      <c r="AV5" s="14"/>
      <c r="AW5" s="13"/>
    </row>
    <row r="6" spans="2:49" ht="13.5" thickBot="1">
      <c r="B6" s="92"/>
      <c r="C6" s="92"/>
      <c r="D6" s="92"/>
      <c r="E6" s="9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53"/>
      <c r="AW6" s="19"/>
    </row>
    <row r="7" spans="2:49" ht="12.75">
      <c r="B7" s="123"/>
      <c r="C7" s="124"/>
      <c r="D7" s="124" t="s">
        <v>178</v>
      </c>
      <c r="E7" s="125" t="s">
        <v>175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53"/>
      <c r="AW7" s="19"/>
    </row>
    <row r="8" spans="2:49" ht="12.75">
      <c r="B8" s="145" t="s">
        <v>171</v>
      </c>
      <c r="C8" s="122" t="s">
        <v>172</v>
      </c>
      <c r="D8" s="122">
        <v>15</v>
      </c>
      <c r="E8" s="131">
        <f>(D8*100)/D10</f>
        <v>88.23529411764706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3"/>
      <c r="AW8" s="19"/>
    </row>
    <row r="9" spans="2:49" ht="12.75">
      <c r="B9" s="126"/>
      <c r="C9" s="122" t="s">
        <v>173</v>
      </c>
      <c r="D9" s="122">
        <v>2</v>
      </c>
      <c r="E9" s="131">
        <f>(D9*100)/17</f>
        <v>11.764705882352942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53"/>
      <c r="AW9" s="19"/>
    </row>
    <row r="10" spans="2:49" ht="17.25" customHeight="1" thickBot="1">
      <c r="B10" s="128"/>
      <c r="C10" s="129"/>
      <c r="D10" s="129">
        <v>17</v>
      </c>
      <c r="E10" s="147">
        <f>SUM(E8:E9)</f>
        <v>100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53"/>
      <c r="AW10" s="19"/>
    </row>
    <row r="11" spans="9:49" ht="12.7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53"/>
      <c r="AW11" s="19"/>
    </row>
    <row r="12" spans="9:49" ht="12.7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53"/>
      <c r="AW12" s="19"/>
    </row>
    <row r="13" spans="5:49" ht="12.75">
      <c r="E13" s="13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3"/>
      <c r="AW13" s="19"/>
    </row>
    <row r="14" spans="2:49" ht="12.75">
      <c r="B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53"/>
      <c r="AW14" s="19"/>
    </row>
    <row r="15" spans="2:49" ht="12.75">
      <c r="B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53"/>
      <c r="AW15" s="19"/>
    </row>
    <row r="16" spans="2:49" ht="12.75">
      <c r="B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53"/>
      <c r="AW16" s="19"/>
    </row>
    <row r="17" spans="2:49" ht="12.75">
      <c r="B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53"/>
      <c r="AW17" s="19"/>
    </row>
    <row r="18" spans="9:49" ht="12.7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3"/>
      <c r="AW18" s="19"/>
    </row>
    <row r="19" spans="9:49" ht="12.7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3"/>
      <c r="AW19" s="19"/>
    </row>
    <row r="20" spans="9:49" ht="12.7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3"/>
      <c r="AW20" s="19"/>
    </row>
    <row r="21" spans="5:49" ht="12.75">
      <c r="E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53"/>
      <c r="AW21" s="19"/>
    </row>
    <row r="22" spans="5:49" ht="12.75">
      <c r="E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53"/>
      <c r="AW22" s="19"/>
    </row>
    <row r="23" spans="5:49" ht="12.75">
      <c r="E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53"/>
      <c r="AW23" s="19"/>
    </row>
    <row r="24" spans="5:49" ht="12.75">
      <c r="E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ht="12.75">
      <c r="E25" s="92"/>
    </row>
    <row r="38" ht="13.5" thickBot="1"/>
    <row r="39" spans="2:4" ht="20.25" customHeight="1">
      <c r="B39" s="144" t="s">
        <v>3</v>
      </c>
      <c r="C39" s="124" t="s">
        <v>178</v>
      </c>
      <c r="D39" s="125" t="s">
        <v>175</v>
      </c>
    </row>
    <row r="40" spans="2:4" ht="12.75">
      <c r="B40" s="126">
        <v>15</v>
      </c>
      <c r="C40" s="122">
        <v>7</v>
      </c>
      <c r="D40" s="131">
        <f>(C40*100)/17</f>
        <v>41.1764705882353</v>
      </c>
    </row>
    <row r="41" spans="2:4" ht="12.75">
      <c r="B41" s="126">
        <v>16</v>
      </c>
      <c r="C41" s="122">
        <v>9</v>
      </c>
      <c r="D41" s="131">
        <f>(C41*100)/17</f>
        <v>52.94117647058823</v>
      </c>
    </row>
    <row r="42" spans="2:4" ht="12.75">
      <c r="B42" s="126">
        <v>17</v>
      </c>
      <c r="C42" s="122">
        <v>1</v>
      </c>
      <c r="D42" s="131">
        <f>(C42*100)/17</f>
        <v>5.882352941176471</v>
      </c>
    </row>
    <row r="43" spans="2:4" ht="13.5" thickBot="1">
      <c r="B43" s="137" t="s">
        <v>177</v>
      </c>
      <c r="C43" s="129"/>
      <c r="D43" s="130">
        <f>SUM(D40:D42)</f>
        <v>100</v>
      </c>
    </row>
    <row r="58" spans="3:43" ht="12.75">
      <c r="C58" s="19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13"/>
      <c r="AN58" s="237"/>
      <c r="AO58" s="237"/>
      <c r="AP58" s="237"/>
      <c r="AQ58" s="237"/>
    </row>
    <row r="59" spans="3:43" ht="12.75"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</row>
    <row r="60" spans="3:43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3"/>
      <c r="AQ60" s="19"/>
    </row>
    <row r="61" spans="3:43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3"/>
      <c r="AQ61" s="19"/>
    </row>
    <row r="62" spans="3:43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3"/>
      <c r="AQ62" s="19"/>
    </row>
    <row r="63" spans="3:43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3"/>
      <c r="AQ63" s="19"/>
    </row>
    <row r="64" spans="3:43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3"/>
      <c r="AQ64" s="19"/>
    </row>
    <row r="65" spans="3:43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3"/>
      <c r="AQ65" s="19"/>
    </row>
    <row r="66" spans="3:43" ht="13.5" thickBo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3"/>
      <c r="AQ66" s="19"/>
    </row>
    <row r="67" spans="3:43" ht="21.75" customHeight="1">
      <c r="C67" s="143" t="s">
        <v>44</v>
      </c>
      <c r="D67" s="124" t="s">
        <v>178</v>
      </c>
      <c r="E67" s="125" t="s">
        <v>175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3"/>
      <c r="AQ67" s="19"/>
    </row>
    <row r="68" spans="3:43" ht="12.75">
      <c r="C68" s="126" t="s">
        <v>45</v>
      </c>
      <c r="D68" s="122">
        <v>15</v>
      </c>
      <c r="E68" s="133">
        <f>(D68*100)/17</f>
        <v>88.23529411764706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53"/>
      <c r="AQ68" s="19"/>
    </row>
    <row r="69" spans="3:43" ht="12.75">
      <c r="C69" s="126" t="s">
        <v>179</v>
      </c>
      <c r="D69" s="122">
        <v>2</v>
      </c>
      <c r="E69" s="133">
        <f>(D69*100)/17</f>
        <v>11.764705882352942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53"/>
      <c r="AQ69" s="19"/>
    </row>
    <row r="70" spans="3:43" ht="13.5" thickBot="1">
      <c r="C70" s="128"/>
      <c r="D70" s="129"/>
      <c r="E70" s="135">
        <f>SUM(E68:E69)</f>
        <v>100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3"/>
      <c r="AQ70" s="19"/>
    </row>
    <row r="71" spans="3:43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53"/>
      <c r="AQ71" s="19"/>
    </row>
    <row r="72" spans="3:43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53"/>
      <c r="AQ72" s="19"/>
    </row>
    <row r="73" spans="3:43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53"/>
      <c r="AQ73" s="19"/>
    </row>
    <row r="74" spans="3:43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53"/>
      <c r="AQ74" s="19"/>
    </row>
    <row r="75" spans="3:43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53"/>
      <c r="AQ75" s="19"/>
    </row>
    <row r="76" spans="3:43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53"/>
      <c r="AQ76" s="19"/>
    </row>
    <row r="77" spans="3:43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53"/>
      <c r="AQ77" s="19"/>
    </row>
    <row r="78" spans="3:43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</row>
    <row r="93" ht="13.5" thickBot="1"/>
    <row r="94" spans="2:4" ht="21.75" customHeight="1">
      <c r="B94" s="142" t="s">
        <v>6</v>
      </c>
      <c r="C94" s="124" t="s">
        <v>174</v>
      </c>
      <c r="D94" s="125" t="s">
        <v>175</v>
      </c>
    </row>
    <row r="95" spans="2:4" ht="12.75">
      <c r="B95" s="126" t="s">
        <v>4</v>
      </c>
      <c r="C95" s="122">
        <v>14</v>
      </c>
      <c r="D95" s="131">
        <f>(C95*100)/17</f>
        <v>82.3529411764706</v>
      </c>
    </row>
    <row r="96" spans="2:4" ht="12.75">
      <c r="B96" s="126" t="s">
        <v>5</v>
      </c>
      <c r="C96" s="122">
        <v>3</v>
      </c>
      <c r="D96" s="131">
        <f>(C96*100)/17</f>
        <v>17.647058823529413</v>
      </c>
    </row>
    <row r="97" spans="2:4" ht="13.5" thickBot="1">
      <c r="B97" s="128"/>
      <c r="C97" s="129"/>
      <c r="D97" s="130">
        <f>SUM(D95:D96)</f>
        <v>100</v>
      </c>
    </row>
    <row r="103" ht="12.75">
      <c r="B103" s="99"/>
    </row>
    <row r="106" spans="2:4" ht="12.75">
      <c r="B106" s="92"/>
      <c r="C106" s="92"/>
      <c r="D106" s="92"/>
    </row>
    <row r="107" spans="2:4" ht="12.75">
      <c r="B107" s="92"/>
      <c r="C107" s="92"/>
      <c r="D107" s="140"/>
    </row>
    <row r="108" spans="2:4" ht="12.75">
      <c r="B108" s="92"/>
      <c r="C108" s="92"/>
      <c r="D108" s="140"/>
    </row>
    <row r="109" spans="2:4" ht="12.75">
      <c r="B109" s="99"/>
      <c r="C109" s="92"/>
      <c r="D109" s="92"/>
    </row>
    <row r="110" spans="2:4" ht="12.75">
      <c r="B110" s="92"/>
      <c r="C110" s="92"/>
      <c r="D110" s="92"/>
    </row>
    <row r="111" spans="2:4" ht="12.75">
      <c r="B111" s="92"/>
      <c r="C111" s="92"/>
      <c r="D111" s="92"/>
    </row>
    <row r="112" spans="2:4" ht="12.75">
      <c r="B112" s="92"/>
      <c r="C112" s="92"/>
      <c r="D112" s="92"/>
    </row>
    <row r="113" spans="2:4" ht="12.75">
      <c r="B113" s="92"/>
      <c r="C113" s="92"/>
      <c r="D113" s="140"/>
    </row>
    <row r="114" spans="2:4" ht="12.75">
      <c r="B114" s="92"/>
      <c r="C114" s="92"/>
      <c r="D114" s="140"/>
    </row>
    <row r="115" spans="2:4" ht="12.75">
      <c r="B115" s="92"/>
      <c r="C115" s="92"/>
      <c r="D115" s="140"/>
    </row>
    <row r="116" spans="2:4" ht="12.75">
      <c r="B116" s="141"/>
      <c r="C116" s="92"/>
      <c r="D116" s="140"/>
    </row>
    <row r="117" spans="2:4" ht="12.75">
      <c r="B117" s="92"/>
      <c r="C117" s="92"/>
      <c r="D117" s="140"/>
    </row>
    <row r="118" spans="2:4" ht="12.75">
      <c r="B118" s="92"/>
      <c r="C118" s="92"/>
      <c r="D118" s="99"/>
    </row>
    <row r="119" spans="2:4" ht="13.5" thickBot="1">
      <c r="B119" s="92"/>
      <c r="C119" s="92"/>
      <c r="D119" s="92"/>
    </row>
    <row r="120" spans="2:4" ht="23.25" customHeight="1">
      <c r="B120" s="161" t="s">
        <v>43</v>
      </c>
      <c r="C120" s="124" t="s">
        <v>174</v>
      </c>
      <c r="D120" s="125" t="s">
        <v>175</v>
      </c>
    </row>
    <row r="121" spans="2:4" ht="12.75">
      <c r="B121" s="126" t="s">
        <v>38</v>
      </c>
      <c r="C121" s="122">
        <v>14</v>
      </c>
      <c r="D121" s="131">
        <f>(C121*100)/17</f>
        <v>82.3529411764706</v>
      </c>
    </row>
    <row r="122" spans="2:4" ht="12.75">
      <c r="B122" s="126" t="s">
        <v>42</v>
      </c>
      <c r="C122" s="122">
        <v>3</v>
      </c>
      <c r="D122" s="131">
        <f>(C122*100)/17</f>
        <v>17.647058823529413</v>
      </c>
    </row>
    <row r="123" spans="2:4" ht="13.5" thickBot="1">
      <c r="B123" s="162" t="s">
        <v>177</v>
      </c>
      <c r="C123" s="94"/>
      <c r="D123" s="151">
        <f>SUM(D121:D122)</f>
        <v>100</v>
      </c>
    </row>
    <row r="124" ht="12.75">
      <c r="D124" s="132"/>
    </row>
    <row r="148" ht="13.5" thickBot="1"/>
    <row r="149" spans="2:4" s="71" customFormat="1" ht="23.25" customHeight="1">
      <c r="B149" s="169" t="s">
        <v>180</v>
      </c>
      <c r="C149" s="170" t="s">
        <v>174</v>
      </c>
      <c r="D149" s="171" t="s">
        <v>175</v>
      </c>
    </row>
    <row r="150" spans="2:4" ht="12.75">
      <c r="B150" s="126" t="s">
        <v>50</v>
      </c>
      <c r="C150" s="122">
        <v>1</v>
      </c>
      <c r="D150" s="131">
        <f>(C150*100)/17</f>
        <v>5.882352941176471</v>
      </c>
    </row>
    <row r="151" spans="2:4" ht="12.75">
      <c r="B151" s="126" t="s">
        <v>52</v>
      </c>
      <c r="C151" s="122">
        <v>1</v>
      </c>
      <c r="D151" s="131">
        <f>(C151*100)/17</f>
        <v>5.882352941176471</v>
      </c>
    </row>
    <row r="152" spans="2:4" ht="12.75">
      <c r="B152" s="126" t="s">
        <v>181</v>
      </c>
      <c r="C152" s="122">
        <v>1</v>
      </c>
      <c r="D152" s="131">
        <f>(C152*100)/17</f>
        <v>5.882352941176471</v>
      </c>
    </row>
    <row r="153" spans="2:4" ht="12.75">
      <c r="B153" s="172" t="s">
        <v>101</v>
      </c>
      <c r="C153" s="122">
        <v>1</v>
      </c>
      <c r="D153" s="131">
        <f>(C153*100)/17</f>
        <v>5.882352941176471</v>
      </c>
    </row>
    <row r="154" spans="2:4" ht="13.5" thickBot="1">
      <c r="B154" s="128" t="s">
        <v>182</v>
      </c>
      <c r="C154" s="129">
        <v>13</v>
      </c>
      <c r="D154" s="147">
        <f>(C154*100)/17</f>
        <v>76.47058823529412</v>
      </c>
    </row>
    <row r="155" ht="12.75">
      <c r="D155" s="138">
        <f>SUM(D150:D154)</f>
        <v>100</v>
      </c>
    </row>
    <row r="176" ht="13.5" thickBot="1"/>
    <row r="177" spans="2:4" ht="16.5" customHeight="1">
      <c r="B177" s="176" t="s">
        <v>123</v>
      </c>
      <c r="C177" s="124" t="s">
        <v>183</v>
      </c>
      <c r="D177" s="125" t="s">
        <v>175</v>
      </c>
    </row>
    <row r="178" spans="2:4" ht="12.75">
      <c r="B178" s="126" t="s">
        <v>138</v>
      </c>
      <c r="C178" s="122">
        <v>3</v>
      </c>
      <c r="D178" s="131">
        <f>(C178*100)/17</f>
        <v>17.647058823529413</v>
      </c>
    </row>
    <row r="179" spans="2:4" ht="12.75">
      <c r="B179" s="126" t="s">
        <v>139</v>
      </c>
      <c r="C179" s="122">
        <v>14</v>
      </c>
      <c r="D179" s="131">
        <f>(C179*100)/17</f>
        <v>82.3529411764706</v>
      </c>
    </row>
    <row r="180" spans="2:4" ht="13.5" thickBot="1">
      <c r="B180" s="128"/>
      <c r="C180" s="129"/>
      <c r="D180" s="147">
        <f>SUM(D178:D179)</f>
        <v>100</v>
      </c>
    </row>
    <row r="204" ht="13.5" thickBot="1"/>
    <row r="205" spans="2:4" ht="19.5" customHeight="1">
      <c r="B205" s="142" t="s">
        <v>190</v>
      </c>
      <c r="C205" s="124" t="s">
        <v>174</v>
      </c>
      <c r="D205" s="125" t="s">
        <v>175</v>
      </c>
    </row>
    <row r="206" spans="2:4" ht="12.75">
      <c r="B206" s="126" t="s">
        <v>139</v>
      </c>
      <c r="C206" s="122">
        <v>14</v>
      </c>
      <c r="D206" s="131">
        <f>(C206*100/17)</f>
        <v>82.3529411764706</v>
      </c>
    </row>
    <row r="207" spans="2:4" ht="12.75">
      <c r="B207" s="126" t="s">
        <v>187</v>
      </c>
      <c r="C207" s="122">
        <v>1</v>
      </c>
      <c r="D207" s="131">
        <f>(C207*100/17)</f>
        <v>5.882352941176471</v>
      </c>
    </row>
    <row r="208" spans="2:4" ht="12.75">
      <c r="B208" s="126" t="s">
        <v>188</v>
      </c>
      <c r="C208" s="122">
        <v>1</v>
      </c>
      <c r="D208" s="131">
        <f>(C208*100/17)</f>
        <v>5.882352941176471</v>
      </c>
    </row>
    <row r="209" spans="2:4" ht="13.5" thickBot="1">
      <c r="B209" s="128" t="s">
        <v>189</v>
      </c>
      <c r="C209" s="129">
        <v>1</v>
      </c>
      <c r="D209" s="131">
        <f>(C209*100/17)</f>
        <v>5.882352941176471</v>
      </c>
    </row>
    <row r="210" spans="2:4" ht="12.75">
      <c r="B210" s="246" t="s">
        <v>210</v>
      </c>
      <c r="C210" s="138">
        <v>1</v>
      </c>
      <c r="D210" s="132">
        <f>SUM(D206:D209)</f>
        <v>100</v>
      </c>
    </row>
    <row r="232" spans="2:4" ht="12.75">
      <c r="B232" s="152"/>
      <c r="C232" s="99"/>
      <c r="D232" s="99"/>
    </row>
    <row r="233" spans="2:4" ht="12.75">
      <c r="B233" s="99"/>
      <c r="C233" s="99"/>
      <c r="D233" s="99"/>
    </row>
    <row r="234" spans="2:4" ht="12.75">
      <c r="B234" s="99"/>
      <c r="C234" s="99"/>
      <c r="D234" s="99"/>
    </row>
    <row r="235" spans="2:4" ht="12.75">
      <c r="B235" s="92"/>
      <c r="C235" s="92"/>
      <c r="D235" s="92"/>
    </row>
    <row r="236" spans="2:4" ht="12.75">
      <c r="B236" s="92"/>
      <c r="C236" s="92"/>
      <c r="D236" s="92"/>
    </row>
    <row r="237" spans="2:4" ht="12.75">
      <c r="B237" s="92"/>
      <c r="C237" s="92"/>
      <c r="D237" s="92"/>
    </row>
    <row r="240" ht="17.25" customHeight="1"/>
    <row r="248" ht="13.5" thickBot="1"/>
    <row r="249" spans="2:4" ht="21" customHeight="1">
      <c r="B249" s="188" t="s">
        <v>197</v>
      </c>
      <c r="C249" s="124" t="s">
        <v>174</v>
      </c>
      <c r="D249" s="125" t="s">
        <v>175</v>
      </c>
    </row>
    <row r="250" spans="2:4" ht="21" customHeight="1">
      <c r="B250" s="241" t="s">
        <v>139</v>
      </c>
      <c r="C250" s="163">
        <v>8</v>
      </c>
      <c r="D250" s="184"/>
    </row>
    <row r="251" spans="2:4" ht="12.75">
      <c r="B251" s="126" t="s">
        <v>195</v>
      </c>
      <c r="C251" s="122">
        <v>6</v>
      </c>
      <c r="D251" s="127"/>
    </row>
    <row r="252" spans="2:4" ht="12.75">
      <c r="B252" s="126" t="s">
        <v>187</v>
      </c>
      <c r="C252" s="122">
        <v>3</v>
      </c>
      <c r="D252" s="127"/>
    </row>
    <row r="253" spans="2:4" ht="12.75">
      <c r="B253" s="126" t="s">
        <v>162</v>
      </c>
      <c r="C253" s="122">
        <v>2</v>
      </c>
      <c r="D253" s="127"/>
    </row>
    <row r="254" spans="2:4" ht="13.5" thickBot="1">
      <c r="B254" s="128" t="s">
        <v>196</v>
      </c>
      <c r="C254" s="129">
        <v>1</v>
      </c>
      <c r="D254" s="130"/>
    </row>
    <row r="255" ht="12.75">
      <c r="C255">
        <f>SUM(C250:C254)</f>
        <v>20</v>
      </c>
    </row>
  </sheetData>
  <mergeCells count="16">
    <mergeCell ref="V58:Z58"/>
    <mergeCell ref="AA58:AJ58"/>
    <mergeCell ref="AK58:AL58"/>
    <mergeCell ref="AN58:AQ58"/>
    <mergeCell ref="D58:E58"/>
    <mergeCell ref="F58:K58"/>
    <mergeCell ref="L58:M58"/>
    <mergeCell ref="N58:U58"/>
    <mergeCell ref="AQ4:AR4"/>
    <mergeCell ref="AT4:AW4"/>
    <mergeCell ref="J4:K4"/>
    <mergeCell ref="L4:Q4"/>
    <mergeCell ref="R4:S4"/>
    <mergeCell ref="T4:AA4"/>
    <mergeCell ref="AB4:AF4"/>
    <mergeCell ref="AG4:AP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6"/>
  <sheetViews>
    <sheetView workbookViewId="0" topLeftCell="A235">
      <selection activeCell="H205" sqref="H205"/>
    </sheetView>
  </sheetViews>
  <sheetFormatPr defaultColWidth="9.140625" defaultRowHeight="12.75"/>
  <cols>
    <col min="2" max="2" width="31.7109375" style="0" customWidth="1"/>
    <col min="3" max="3" width="21.140625" style="0" customWidth="1"/>
    <col min="4" max="4" width="10.57421875" style="0" customWidth="1"/>
    <col min="5" max="5" width="12.421875" style="0" customWidth="1"/>
    <col min="10" max="10" width="11.00390625" style="0" customWidth="1"/>
    <col min="12" max="12" width="13.00390625" style="0" customWidth="1"/>
    <col min="13" max="13" width="17.7109375" style="0" customWidth="1"/>
    <col min="14" max="14" width="13.28125" style="0" customWidth="1"/>
  </cols>
  <sheetData>
    <row r="2" ht="12.75">
      <c r="C2" t="s">
        <v>191</v>
      </c>
    </row>
    <row r="5" ht="12.75">
      <c r="C5" t="s">
        <v>169</v>
      </c>
    </row>
    <row r="6" ht="13.5" thickBot="1"/>
    <row r="7" spans="3:6" ht="12.75">
      <c r="C7" s="123"/>
      <c r="D7" s="124"/>
      <c r="E7" s="124" t="s">
        <v>174</v>
      </c>
      <c r="F7" s="125" t="s">
        <v>175</v>
      </c>
    </row>
    <row r="8" spans="3:10" ht="20.25" customHeight="1" thickBot="1">
      <c r="C8" s="164" t="s">
        <v>171</v>
      </c>
      <c r="D8" s="122" t="s">
        <v>172</v>
      </c>
      <c r="E8" s="122">
        <v>11</v>
      </c>
      <c r="F8" s="127">
        <f>(E8*100)/11</f>
        <v>100</v>
      </c>
      <c r="J8" s="64"/>
    </row>
    <row r="9" spans="3:19" ht="13.5" thickBot="1">
      <c r="C9" s="128"/>
      <c r="D9" s="129" t="s">
        <v>173</v>
      </c>
      <c r="E9" s="129">
        <v>0</v>
      </c>
      <c r="F9" s="130">
        <f>(E9*100)/11</f>
        <v>0</v>
      </c>
      <c r="J9" s="64"/>
      <c r="M9" s="238" t="s">
        <v>0</v>
      </c>
      <c r="N9" s="239"/>
      <c r="O9" s="238"/>
      <c r="P9" s="238"/>
      <c r="Q9" s="239"/>
      <c r="R9" s="238" t="s">
        <v>6</v>
      </c>
      <c r="S9" s="239"/>
    </row>
    <row r="10" spans="5:19" ht="12.75">
      <c r="E10">
        <v>11</v>
      </c>
      <c r="J10" s="64"/>
      <c r="M10" s="148" t="s">
        <v>1</v>
      </c>
      <c r="N10" s="149" t="s">
        <v>2</v>
      </c>
      <c r="O10" s="148">
        <v>18</v>
      </c>
      <c r="P10" s="148">
        <v>19</v>
      </c>
      <c r="Q10" s="149">
        <v>20</v>
      </c>
      <c r="R10" s="148" t="s">
        <v>4</v>
      </c>
      <c r="S10" s="149" t="s">
        <v>5</v>
      </c>
    </row>
    <row r="11" spans="2:19" ht="12.75">
      <c r="B11" s="92"/>
      <c r="C11" s="92"/>
      <c r="D11" s="92"/>
      <c r="E11" s="92"/>
      <c r="F11" s="92"/>
      <c r="G11" s="92"/>
      <c r="J11" s="64"/>
      <c r="N11" s="150">
        <v>1</v>
      </c>
      <c r="O11" s="92"/>
      <c r="P11" s="92"/>
      <c r="Q11" s="150"/>
      <c r="R11" s="153">
        <v>1</v>
      </c>
      <c r="S11" s="150"/>
    </row>
    <row r="12" spans="2:19" ht="12.75">
      <c r="B12" s="92"/>
      <c r="C12" s="92"/>
      <c r="D12" s="92"/>
      <c r="E12" s="92"/>
      <c r="F12" s="92"/>
      <c r="G12" s="92"/>
      <c r="J12" s="64"/>
      <c r="N12" s="150">
        <v>1</v>
      </c>
      <c r="O12" s="92"/>
      <c r="P12" s="92"/>
      <c r="Q12" s="150"/>
      <c r="R12" s="153">
        <v>1</v>
      </c>
      <c r="S12" s="150"/>
    </row>
    <row r="13" spans="2:19" ht="12.75">
      <c r="B13" s="92"/>
      <c r="C13" s="92"/>
      <c r="D13" s="92"/>
      <c r="E13" s="92"/>
      <c r="F13" s="92"/>
      <c r="G13" s="92"/>
      <c r="J13" s="64"/>
      <c r="N13" s="150">
        <v>1</v>
      </c>
      <c r="O13" s="92"/>
      <c r="P13" s="92"/>
      <c r="Q13" s="150"/>
      <c r="R13" s="153">
        <v>1</v>
      </c>
      <c r="S13" s="150"/>
    </row>
    <row r="14" spans="2:19" ht="12.75">
      <c r="B14" s="92"/>
      <c r="C14" s="92"/>
      <c r="D14" s="92"/>
      <c r="E14" s="92"/>
      <c r="F14" s="92"/>
      <c r="G14" s="92"/>
      <c r="J14" s="64"/>
      <c r="N14" s="150">
        <v>1</v>
      </c>
      <c r="O14" s="92"/>
      <c r="P14" s="92"/>
      <c r="Q14" s="150"/>
      <c r="R14" s="153">
        <v>1</v>
      </c>
      <c r="S14" s="150"/>
    </row>
    <row r="15" spans="2:19" ht="12.75">
      <c r="B15" s="92"/>
      <c r="C15" s="92"/>
      <c r="D15" s="92"/>
      <c r="E15" s="92"/>
      <c r="F15" s="92"/>
      <c r="G15" s="92"/>
      <c r="J15" s="64"/>
      <c r="N15" s="150">
        <v>1</v>
      </c>
      <c r="O15" s="92"/>
      <c r="P15" s="92"/>
      <c r="Q15" s="150"/>
      <c r="R15" s="153">
        <v>1</v>
      </c>
      <c r="S15" s="150"/>
    </row>
    <row r="16" spans="2:19" ht="12.75">
      <c r="B16" s="92"/>
      <c r="C16" s="92"/>
      <c r="D16" s="92"/>
      <c r="E16" s="92"/>
      <c r="F16" s="92"/>
      <c r="G16" s="92"/>
      <c r="J16" s="64"/>
      <c r="N16" s="150">
        <v>1</v>
      </c>
      <c r="O16" s="92"/>
      <c r="P16" s="92"/>
      <c r="Q16" s="150"/>
      <c r="R16" s="153">
        <v>1</v>
      </c>
      <c r="S16" s="150"/>
    </row>
    <row r="17" spans="2:19" ht="12.75">
      <c r="B17" s="92"/>
      <c r="C17" s="92"/>
      <c r="D17" s="92"/>
      <c r="E17" s="92"/>
      <c r="F17" s="92"/>
      <c r="G17" s="92"/>
      <c r="J17" s="64"/>
      <c r="N17" s="150">
        <v>1</v>
      </c>
      <c r="O17" s="92"/>
      <c r="P17" s="92">
        <v>1</v>
      </c>
      <c r="Q17" s="150"/>
      <c r="R17" s="92"/>
      <c r="S17" s="150">
        <v>1</v>
      </c>
    </row>
    <row r="18" spans="2:19" ht="12.75">
      <c r="B18" s="92"/>
      <c r="C18" s="92"/>
      <c r="D18" s="92"/>
      <c r="E18" s="92"/>
      <c r="F18" s="92"/>
      <c r="G18" s="92"/>
      <c r="J18" s="64"/>
      <c r="N18" s="150">
        <v>1</v>
      </c>
      <c r="O18" s="92"/>
      <c r="P18" s="92"/>
      <c r="Q18" s="150"/>
      <c r="R18" s="92"/>
      <c r="S18" s="150">
        <v>1</v>
      </c>
    </row>
    <row r="19" spans="2:19" ht="12.75">
      <c r="B19" s="92"/>
      <c r="C19" s="92"/>
      <c r="D19" s="92"/>
      <c r="E19" s="92"/>
      <c r="F19" s="92"/>
      <c r="G19" s="92"/>
      <c r="N19" s="150">
        <v>1</v>
      </c>
      <c r="O19" s="92"/>
      <c r="P19" s="92"/>
      <c r="Q19" s="150"/>
      <c r="R19" s="99">
        <v>1</v>
      </c>
      <c r="S19" s="150"/>
    </row>
    <row r="20" spans="2:19" ht="12.75">
      <c r="B20" s="92"/>
      <c r="C20" s="92"/>
      <c r="D20" s="92"/>
      <c r="E20" s="65"/>
      <c r="F20" s="92"/>
      <c r="G20" s="92"/>
      <c r="N20" s="150">
        <v>1</v>
      </c>
      <c r="O20" s="92"/>
      <c r="P20" s="92"/>
      <c r="Q20" s="150"/>
      <c r="R20" s="99">
        <v>1</v>
      </c>
      <c r="S20" s="150"/>
    </row>
    <row r="21" spans="2:19" ht="12.75">
      <c r="B21" s="92"/>
      <c r="C21" s="92"/>
      <c r="D21" s="92"/>
      <c r="E21" s="65"/>
      <c r="F21" s="92"/>
      <c r="G21" s="92"/>
      <c r="N21">
        <f aca="true" t="shared" si="0" ref="N21:S21">SUM(N11:N20)</f>
        <v>10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8</v>
      </c>
      <c r="S21">
        <f t="shared" si="0"/>
        <v>2</v>
      </c>
    </row>
    <row r="22" spans="2:7" ht="12.75">
      <c r="B22" s="92"/>
      <c r="C22" s="92"/>
      <c r="D22" s="92"/>
      <c r="E22" s="65"/>
      <c r="F22" s="92"/>
      <c r="G22" s="92"/>
    </row>
    <row r="23" spans="2:7" ht="12.75">
      <c r="B23" s="92"/>
      <c r="C23" s="92"/>
      <c r="D23" s="92"/>
      <c r="E23" s="65"/>
      <c r="F23" s="92"/>
      <c r="G23" s="92"/>
    </row>
    <row r="24" spans="2:7" ht="12.75">
      <c r="B24" s="92"/>
      <c r="C24" s="92"/>
      <c r="D24" s="92"/>
      <c r="E24" s="92"/>
      <c r="F24" s="92"/>
      <c r="G24" s="92"/>
    </row>
    <row r="25" spans="2:7" ht="12.75">
      <c r="B25" s="92"/>
      <c r="C25" s="92"/>
      <c r="D25" s="92"/>
      <c r="E25" s="92"/>
      <c r="F25" s="92"/>
      <c r="G25" s="92"/>
    </row>
    <row r="32" ht="13.5" thickBot="1"/>
    <row r="33" spans="3:5" ht="18.75" customHeight="1">
      <c r="C33" s="144" t="s">
        <v>3</v>
      </c>
      <c r="D33" s="124" t="s">
        <v>178</v>
      </c>
      <c r="E33" s="125" t="s">
        <v>175</v>
      </c>
    </row>
    <row r="34" spans="3:5" ht="12.75">
      <c r="C34" s="126">
        <v>15</v>
      </c>
      <c r="D34" s="122">
        <v>4</v>
      </c>
      <c r="E34" s="154">
        <f>(D34*100)/11</f>
        <v>36.36363636363637</v>
      </c>
    </row>
    <row r="35" spans="3:5" ht="12.75">
      <c r="C35" s="126">
        <v>16</v>
      </c>
      <c r="D35" s="122">
        <v>6</v>
      </c>
      <c r="E35" s="154">
        <f>(D35*100)/11</f>
        <v>54.54545454545455</v>
      </c>
    </row>
    <row r="36" spans="3:5" ht="12.75">
      <c r="C36" s="126">
        <v>19</v>
      </c>
      <c r="D36" s="122">
        <v>1</v>
      </c>
      <c r="E36" s="132">
        <f>(D36*100)/11</f>
        <v>9.090909090909092</v>
      </c>
    </row>
    <row r="37" spans="3:5" ht="13.5" thickBot="1">
      <c r="C37" s="137"/>
      <c r="D37" s="129"/>
      <c r="E37" s="155">
        <f>SUM(E34:E36)</f>
        <v>100</v>
      </c>
    </row>
    <row r="60" spans="10:14" ht="13.5" thickBot="1">
      <c r="J60" s="235"/>
      <c r="K60" s="235"/>
      <c r="L60" s="235"/>
      <c r="M60" s="235"/>
      <c r="N60" s="235"/>
    </row>
    <row r="61" spans="3:14" ht="20.25" customHeight="1">
      <c r="C61" s="143" t="s">
        <v>44</v>
      </c>
      <c r="D61" s="124" t="s">
        <v>178</v>
      </c>
      <c r="E61" s="156" t="s">
        <v>175</v>
      </c>
      <c r="J61" s="11"/>
      <c r="K61" s="11"/>
      <c r="L61" s="11"/>
      <c r="M61" s="11"/>
      <c r="N61" s="11"/>
    </row>
    <row r="62" spans="3:14" ht="12.75">
      <c r="C62" s="126" t="s">
        <v>45</v>
      </c>
      <c r="D62" s="122">
        <v>9</v>
      </c>
      <c r="E62" s="158">
        <f>(D62*100)/11</f>
        <v>81.81818181818181</v>
      </c>
      <c r="J62" s="67"/>
      <c r="K62" s="65"/>
      <c r="L62" s="65"/>
      <c r="M62" s="65"/>
      <c r="N62" s="65"/>
    </row>
    <row r="63" spans="3:14" ht="12.75">
      <c r="C63" s="126" t="s">
        <v>46</v>
      </c>
      <c r="D63" s="122">
        <v>1</v>
      </c>
      <c r="E63" s="157">
        <f>(D63*100)/11</f>
        <v>9.090909090909092</v>
      </c>
      <c r="J63" s="67"/>
      <c r="K63" s="65"/>
      <c r="L63" s="65"/>
      <c r="M63" s="65"/>
      <c r="N63" s="65"/>
    </row>
    <row r="64" spans="3:14" ht="13.5" thickBot="1">
      <c r="C64" s="137" t="s">
        <v>135</v>
      </c>
      <c r="D64" s="129">
        <v>1</v>
      </c>
      <c r="E64" s="165">
        <f>(D64*100)/11</f>
        <v>9.090909090909092</v>
      </c>
      <c r="J64" s="67"/>
      <c r="K64" s="65"/>
      <c r="L64" s="65"/>
      <c r="M64" s="65"/>
      <c r="N64" s="65"/>
    </row>
    <row r="65" spans="5:14" ht="12.75">
      <c r="E65" s="159">
        <f>SUM(E62:E64)</f>
        <v>100</v>
      </c>
      <c r="J65" s="67"/>
      <c r="K65" s="65"/>
      <c r="L65" s="65"/>
      <c r="M65" s="65"/>
      <c r="N65" s="65"/>
    </row>
    <row r="66" spans="10:14" ht="12.75">
      <c r="J66" s="67"/>
      <c r="K66" s="65"/>
      <c r="L66" s="65"/>
      <c r="M66" s="65"/>
      <c r="N66" s="65"/>
    </row>
    <row r="67" spans="10:14" ht="12.75">
      <c r="J67" s="67"/>
      <c r="K67" s="65"/>
      <c r="L67" s="65"/>
      <c r="M67" s="65"/>
      <c r="N67" s="65"/>
    </row>
    <row r="68" spans="10:14" ht="12.75">
      <c r="J68" s="65"/>
      <c r="K68" s="65"/>
      <c r="L68" s="65"/>
      <c r="M68" s="65"/>
      <c r="N68" s="65"/>
    </row>
    <row r="69" spans="10:14" ht="12.75">
      <c r="J69" s="65"/>
      <c r="K69" s="65"/>
      <c r="L69" s="65"/>
      <c r="M69" s="65"/>
      <c r="N69" s="65"/>
    </row>
    <row r="70" spans="10:14" ht="12.75">
      <c r="J70" s="67"/>
      <c r="K70" s="65"/>
      <c r="L70" s="65"/>
      <c r="M70" s="65"/>
      <c r="N70" s="65"/>
    </row>
    <row r="71" spans="10:14" ht="12.75">
      <c r="J71" s="67"/>
      <c r="K71" s="65"/>
      <c r="L71" s="65"/>
      <c r="M71" s="65"/>
      <c r="N71" s="65"/>
    </row>
    <row r="72" spans="10:14" ht="12.75">
      <c r="J72" s="92"/>
      <c r="K72" s="92"/>
      <c r="L72" s="92"/>
      <c r="M72" s="92"/>
      <c r="N72" s="92"/>
    </row>
    <row r="87" ht="13.5" thickBot="1"/>
    <row r="88" spans="3:5" ht="19.5" customHeight="1">
      <c r="C88" s="160" t="s">
        <v>6</v>
      </c>
      <c r="D88" s="124" t="s">
        <v>174</v>
      </c>
      <c r="E88" s="125" t="s">
        <v>175</v>
      </c>
    </row>
    <row r="89" spans="3:5" ht="12.75">
      <c r="C89" s="126" t="s">
        <v>4</v>
      </c>
      <c r="D89">
        <v>9</v>
      </c>
      <c r="E89" s="131">
        <f>(D89*100)/11</f>
        <v>81.81818181818181</v>
      </c>
    </row>
    <row r="90" spans="3:5" ht="13.5" thickBot="1">
      <c r="C90" s="128" t="s">
        <v>5</v>
      </c>
      <c r="D90" s="122">
        <v>2</v>
      </c>
      <c r="E90" s="131">
        <f>(D90*100)/11</f>
        <v>18.181818181818183</v>
      </c>
    </row>
    <row r="91" ht="12.75">
      <c r="E91" s="159">
        <f>SUM(E89:E90)</f>
        <v>100</v>
      </c>
    </row>
    <row r="114" ht="13.5" thickBot="1"/>
    <row r="115" spans="2:15" ht="27" customHeight="1">
      <c r="B115" s="168" t="s">
        <v>43</v>
      </c>
      <c r="C115" s="166" t="s">
        <v>174</v>
      </c>
      <c r="D115" s="167" t="s">
        <v>175</v>
      </c>
      <c r="K115" s="11"/>
      <c r="L115" s="11"/>
      <c r="M115" s="11"/>
      <c r="N115" s="11"/>
      <c r="O115" s="11"/>
    </row>
    <row r="116" spans="2:15" ht="12.75">
      <c r="B116" s="126" t="s">
        <v>38</v>
      </c>
      <c r="C116" s="122">
        <v>7</v>
      </c>
      <c r="D116" s="154">
        <f>(C116*100)/11</f>
        <v>63.63636363636363</v>
      </c>
      <c r="K116" s="67"/>
      <c r="L116" s="65"/>
      <c r="M116" s="65"/>
      <c r="N116" s="65"/>
      <c r="O116" s="65"/>
    </row>
    <row r="117" spans="2:15" ht="12.75">
      <c r="B117" s="126" t="s">
        <v>39</v>
      </c>
      <c r="C117" s="122">
        <v>1</v>
      </c>
      <c r="D117" s="154">
        <f>(C117*100)/11</f>
        <v>9.090909090909092</v>
      </c>
      <c r="K117" s="65"/>
      <c r="L117" s="65"/>
      <c r="M117" s="65"/>
      <c r="N117" s="65"/>
      <c r="O117" s="65"/>
    </row>
    <row r="118" spans="2:15" ht="13.5" thickBot="1">
      <c r="B118" s="128" t="s">
        <v>42</v>
      </c>
      <c r="C118" s="129">
        <v>3</v>
      </c>
      <c r="D118" s="154">
        <f>(C118*100)/11</f>
        <v>27.272727272727273</v>
      </c>
      <c r="K118" s="65"/>
      <c r="L118" s="65"/>
      <c r="M118" s="65"/>
      <c r="N118" s="65"/>
      <c r="O118" s="65"/>
    </row>
    <row r="119" spans="4:15" ht="12.75">
      <c r="D119" s="159">
        <f>SUM(D116:D118)</f>
        <v>100</v>
      </c>
      <c r="K119" s="65"/>
      <c r="L119" s="65"/>
      <c r="M119" s="65"/>
      <c r="N119" s="65"/>
      <c r="O119" s="65"/>
    </row>
    <row r="120" spans="11:15" ht="12.75">
      <c r="K120" s="65"/>
      <c r="L120" s="65"/>
      <c r="M120" s="65"/>
      <c r="N120" s="65"/>
      <c r="O120" s="65"/>
    </row>
    <row r="121" spans="11:15" ht="12.75">
      <c r="K121" s="65"/>
      <c r="L121" s="65"/>
      <c r="M121" s="65"/>
      <c r="N121" s="65"/>
      <c r="O121" s="65"/>
    </row>
    <row r="122" spans="11:15" ht="12.75">
      <c r="K122" s="65"/>
      <c r="L122" s="65"/>
      <c r="M122" s="65"/>
      <c r="N122" s="65"/>
      <c r="O122" s="65"/>
    </row>
    <row r="123" spans="11:15" ht="12.75">
      <c r="K123" s="65"/>
      <c r="L123" s="65"/>
      <c r="M123" s="65"/>
      <c r="N123" s="65"/>
      <c r="O123" s="65"/>
    </row>
    <row r="124" spans="11:15" ht="12.75">
      <c r="K124" s="65"/>
      <c r="L124" s="65"/>
      <c r="M124" s="65"/>
      <c r="N124" s="65"/>
      <c r="O124" s="65"/>
    </row>
    <row r="125" spans="11:15" ht="12.75">
      <c r="K125" s="65"/>
      <c r="L125" s="65"/>
      <c r="M125" s="65"/>
      <c r="N125" s="65"/>
      <c r="O125" s="65"/>
    </row>
    <row r="126" spans="11:15" ht="12.75">
      <c r="K126" s="65"/>
      <c r="L126" s="65"/>
      <c r="M126" s="65"/>
      <c r="N126" s="65"/>
      <c r="O126" s="65"/>
    </row>
    <row r="127" spans="11:15" ht="12.75">
      <c r="K127" s="92"/>
      <c r="L127" s="92"/>
      <c r="M127" s="92"/>
      <c r="N127" s="92"/>
      <c r="O127" s="92"/>
    </row>
    <row r="142" ht="13.5" thickBot="1"/>
    <row r="143" spans="2:4" ht="18.75" customHeight="1">
      <c r="B143" s="173" t="s">
        <v>180</v>
      </c>
      <c r="C143" s="174" t="s">
        <v>174</v>
      </c>
      <c r="D143" s="175" t="s">
        <v>175</v>
      </c>
    </row>
    <row r="144" spans="2:4" ht="12.75">
      <c r="B144" s="126" t="s">
        <v>136</v>
      </c>
      <c r="C144" s="122">
        <v>1</v>
      </c>
      <c r="D144" s="131">
        <f>(C144*100)/11</f>
        <v>9.090909090909092</v>
      </c>
    </row>
    <row r="145" spans="2:4" ht="12.75">
      <c r="B145" s="126" t="s">
        <v>52</v>
      </c>
      <c r="C145" s="122">
        <v>1</v>
      </c>
      <c r="D145" s="131">
        <f>(C145*100)/11</f>
        <v>9.090909090909092</v>
      </c>
    </row>
    <row r="146" spans="2:4" ht="12.75">
      <c r="B146" s="172" t="s">
        <v>51</v>
      </c>
      <c r="C146" s="122">
        <v>2</v>
      </c>
      <c r="D146" s="131">
        <f>(C146*100)/11</f>
        <v>18.181818181818183</v>
      </c>
    </row>
    <row r="147" spans="2:4" ht="13.5" thickBot="1">
      <c r="B147" s="128" t="s">
        <v>182</v>
      </c>
      <c r="C147" s="129">
        <v>7</v>
      </c>
      <c r="D147" s="147">
        <f>(C147*100)/11</f>
        <v>63.63636363636363</v>
      </c>
    </row>
    <row r="148" ht="12.75">
      <c r="D148" s="159">
        <f>SUM(D144:D147)</f>
        <v>100</v>
      </c>
    </row>
    <row r="170" ht="13.5" thickBot="1"/>
    <row r="171" spans="2:4" ht="22.5" customHeight="1">
      <c r="B171" s="177" t="s">
        <v>192</v>
      </c>
      <c r="C171" s="124" t="s">
        <v>174</v>
      </c>
      <c r="D171" s="125" t="s">
        <v>175</v>
      </c>
    </row>
    <row r="172" spans="2:4" ht="12.75">
      <c r="B172" s="126" t="s">
        <v>184</v>
      </c>
      <c r="C172" s="122">
        <v>1</v>
      </c>
      <c r="D172" s="154">
        <f>(C172*100)/11</f>
        <v>9.090909090909092</v>
      </c>
    </row>
    <row r="173" spans="2:4" ht="12.75">
      <c r="B173" s="126" t="s">
        <v>139</v>
      </c>
      <c r="C173" s="122">
        <v>10</v>
      </c>
      <c r="D173" s="154">
        <f>(C173*100)/11</f>
        <v>90.9090909090909</v>
      </c>
    </row>
    <row r="174" spans="2:4" ht="13.5" thickBot="1">
      <c r="B174" s="128"/>
      <c r="C174" s="129"/>
      <c r="D174" s="155">
        <f>SUM(D172:D173)</f>
        <v>100</v>
      </c>
    </row>
    <row r="198" spans="2:5" ht="20.25" customHeight="1">
      <c r="B198" s="206" t="s">
        <v>190</v>
      </c>
      <c r="C198" s="207" t="s">
        <v>185</v>
      </c>
      <c r="D198" s="207" t="s">
        <v>175</v>
      </c>
      <c r="E198" s="92"/>
    </row>
    <row r="199" spans="2:5" ht="18" customHeight="1">
      <c r="B199" s="122" t="s">
        <v>139</v>
      </c>
      <c r="C199" s="122">
        <v>9</v>
      </c>
      <c r="D199" s="136">
        <f>(C199*100)/11</f>
        <v>81.81818181818181</v>
      </c>
      <c r="E199" s="92"/>
    </row>
    <row r="200" spans="2:5" ht="20.25" customHeight="1">
      <c r="B200" s="122" t="s">
        <v>187</v>
      </c>
      <c r="C200" s="122"/>
      <c r="D200" s="136"/>
      <c r="E200" s="92"/>
    </row>
    <row r="201" spans="2:5" ht="12.75">
      <c r="B201" s="122" t="s">
        <v>194</v>
      </c>
      <c r="C201" s="122"/>
      <c r="D201" s="208"/>
      <c r="E201" s="92"/>
    </row>
    <row r="202" spans="2:4" ht="12.75">
      <c r="B202" s="224" t="s">
        <v>222</v>
      </c>
      <c r="C202" s="122"/>
      <c r="D202" s="122"/>
    </row>
    <row r="224" spans="2:4" ht="18" customHeight="1">
      <c r="B224" s="152"/>
      <c r="C224" s="99"/>
      <c r="D224" s="99"/>
    </row>
    <row r="225" spans="2:4" ht="16.5" customHeight="1">
      <c r="B225" s="179" t="s">
        <v>193</v>
      </c>
      <c r="C225" s="122" t="s">
        <v>185</v>
      </c>
      <c r="D225" s="122" t="s">
        <v>175</v>
      </c>
    </row>
    <row r="226" spans="2:4" ht="12.75">
      <c r="B226" s="122" t="s">
        <v>139</v>
      </c>
      <c r="C226" s="122">
        <v>4</v>
      </c>
      <c r="D226" s="136">
        <f>(C226*100)/11</f>
        <v>36.36363636363637</v>
      </c>
    </row>
    <row r="227" spans="2:4" ht="12.75">
      <c r="B227" s="122" t="s">
        <v>186</v>
      </c>
      <c r="C227" s="122">
        <v>7</v>
      </c>
      <c r="D227" s="136">
        <f>(C227*100)/11</f>
        <v>63.63636363636363</v>
      </c>
    </row>
    <row r="228" spans="2:4" ht="12.75">
      <c r="B228" s="92"/>
      <c r="C228" s="92"/>
      <c r="D228" s="92"/>
    </row>
    <row r="229" spans="2:4" ht="12.75">
      <c r="B229" s="92"/>
      <c r="C229" s="92"/>
      <c r="D229" s="92"/>
    </row>
    <row r="230" spans="2:4" ht="12.75">
      <c r="B230" s="99"/>
      <c r="C230" s="99"/>
      <c r="D230" s="92"/>
    </row>
    <row r="231" spans="1:4" ht="12.75">
      <c r="A231" s="92"/>
      <c r="B231" s="92"/>
      <c r="C231" s="92"/>
      <c r="D231" s="99"/>
    </row>
    <row r="240" spans="2:4" ht="12.75">
      <c r="B240" s="126" t="s">
        <v>187</v>
      </c>
      <c r="C240" s="122">
        <v>2</v>
      </c>
      <c r="D240" s="127"/>
    </row>
    <row r="241" spans="2:4" ht="12.75">
      <c r="B241" s="126" t="s">
        <v>188</v>
      </c>
      <c r="C241" s="122">
        <v>2</v>
      </c>
      <c r="D241" s="127"/>
    </row>
    <row r="242" spans="2:4" ht="12.75">
      <c r="B242" s="126" t="s">
        <v>189</v>
      </c>
      <c r="C242" s="122">
        <v>4</v>
      </c>
      <c r="D242" s="127"/>
    </row>
    <row r="243" spans="2:4" ht="13.5" thickBot="1">
      <c r="B243" s="137" t="s">
        <v>194</v>
      </c>
      <c r="C243" s="178">
        <v>4</v>
      </c>
      <c r="D243" s="130"/>
    </row>
    <row r="250" ht="13.5" thickBot="1"/>
    <row r="251" spans="3:5" ht="13.5" thickBot="1">
      <c r="C251" s="185"/>
      <c r="D251" s="186" t="s">
        <v>185</v>
      </c>
      <c r="E251" s="187" t="s">
        <v>175</v>
      </c>
    </row>
    <row r="252" spans="2:5" ht="12.75">
      <c r="B252" s="263" t="s">
        <v>152</v>
      </c>
      <c r="C252" s="183" t="s">
        <v>55</v>
      </c>
      <c r="D252" s="163">
        <v>4</v>
      </c>
      <c r="E252" s="223">
        <f>D252*100/11</f>
        <v>36.36363636363637</v>
      </c>
    </row>
    <row r="253" spans="2:5" ht="12.75">
      <c r="B253" s="264"/>
      <c r="C253" s="181" t="s">
        <v>43</v>
      </c>
      <c r="D253" s="122">
        <v>2</v>
      </c>
      <c r="E253" s="127"/>
    </row>
    <row r="254" spans="2:5" ht="12.75">
      <c r="B254" s="264"/>
      <c r="C254" s="181" t="s">
        <v>6</v>
      </c>
      <c r="D254" s="122">
        <v>2</v>
      </c>
      <c r="E254" s="127"/>
    </row>
    <row r="255" spans="2:5" ht="13.5" thickBot="1">
      <c r="B255" s="265"/>
      <c r="C255" s="182" t="s">
        <v>151</v>
      </c>
      <c r="D255" s="129">
        <v>4</v>
      </c>
      <c r="E255" s="130"/>
    </row>
    <row r="256" spans="4:5" ht="12.75">
      <c r="D256">
        <f>SUM(D252:D255)</f>
        <v>12</v>
      </c>
      <c r="E256" s="180"/>
    </row>
  </sheetData>
  <mergeCells count="5">
    <mergeCell ref="B252:B255"/>
    <mergeCell ref="M9:N9"/>
    <mergeCell ref="O9:Q9"/>
    <mergeCell ref="R9:S9"/>
    <mergeCell ref="J60:N6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J242"/>
  <sheetViews>
    <sheetView workbookViewId="0" topLeftCell="A232">
      <selection activeCell="K248" sqref="K248"/>
    </sheetView>
  </sheetViews>
  <sheetFormatPr defaultColWidth="9.140625" defaultRowHeight="12.75"/>
  <cols>
    <col min="2" max="2" width="29.7109375" style="0" customWidth="1"/>
    <col min="12" max="12" width="10.7109375" style="0" customWidth="1"/>
    <col min="14" max="14" width="14.140625" style="0" customWidth="1"/>
    <col min="15" max="15" width="14.7109375" style="0" customWidth="1"/>
    <col min="29" max="29" width="18.7109375" style="0" customWidth="1"/>
  </cols>
  <sheetData>
    <row r="2" ht="13.5" thickBot="1"/>
    <row r="3" spans="2:36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</row>
    <row r="4" spans="2:36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</row>
    <row r="5" spans="2:36" ht="12.75">
      <c r="B5" s="1"/>
      <c r="C5" s="18">
        <v>1</v>
      </c>
      <c r="D5" s="1"/>
      <c r="E5" s="1"/>
      <c r="F5" s="1"/>
      <c r="G5" s="1"/>
      <c r="H5" s="1">
        <v>1</v>
      </c>
      <c r="I5" s="18"/>
      <c r="J5" s="1"/>
      <c r="K5" s="32">
        <v>1</v>
      </c>
      <c r="L5" s="19"/>
      <c r="M5" s="19">
        <v>1</v>
      </c>
      <c r="N5" s="19"/>
      <c r="O5" s="19"/>
      <c r="P5" s="19"/>
      <c r="Q5" s="19"/>
      <c r="R5" s="19"/>
      <c r="S5" s="18"/>
      <c r="T5" s="1">
        <v>1</v>
      </c>
      <c r="U5" s="1"/>
      <c r="V5" s="1"/>
      <c r="W5" s="1"/>
      <c r="X5" s="18"/>
      <c r="Y5" s="1"/>
      <c r="Z5" s="1"/>
      <c r="AA5" s="1"/>
      <c r="AB5" s="1"/>
      <c r="AC5" s="1"/>
      <c r="AD5" s="1"/>
      <c r="AE5" s="1"/>
      <c r="AF5" s="1"/>
      <c r="AG5" s="1"/>
      <c r="AH5" s="32">
        <v>1</v>
      </c>
      <c r="AI5" s="1"/>
      <c r="AJ5" s="32">
        <v>1</v>
      </c>
    </row>
    <row r="6" spans="2:36" ht="12.75">
      <c r="B6" s="1"/>
      <c r="C6" s="18">
        <v>1</v>
      </c>
      <c r="D6" s="1"/>
      <c r="E6" s="1"/>
      <c r="F6" s="1">
        <v>1</v>
      </c>
      <c r="G6" s="1"/>
      <c r="H6" s="1"/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>
        <v>1</v>
      </c>
      <c r="U6" s="1"/>
      <c r="V6" s="1"/>
      <c r="W6" s="1"/>
      <c r="X6" s="18"/>
      <c r="Y6" s="1"/>
      <c r="Z6" s="1"/>
      <c r="AA6" s="1"/>
      <c r="AB6" s="1"/>
      <c r="AC6" s="1">
        <v>1</v>
      </c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"/>
      <c r="E7" s="1">
        <v>1</v>
      </c>
      <c r="F7" s="1"/>
      <c r="G7" s="1"/>
      <c r="H7" s="1"/>
      <c r="I7" s="18"/>
      <c r="J7" s="1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/>
      <c r="U7" s="1"/>
      <c r="V7" s="1"/>
      <c r="W7" s="1"/>
      <c r="X7" s="18">
        <v>1</v>
      </c>
      <c r="Y7" s="1"/>
      <c r="Z7" s="1"/>
      <c r="AA7" s="1"/>
      <c r="AB7" s="1"/>
      <c r="AC7" s="1"/>
      <c r="AD7" s="1"/>
      <c r="AE7" s="1"/>
      <c r="AF7" s="1"/>
      <c r="AG7" s="1"/>
      <c r="AH7" s="18">
        <v>1</v>
      </c>
      <c r="AI7" s="1"/>
      <c r="AJ7" s="18">
        <v>1</v>
      </c>
    </row>
    <row r="8" spans="2:36" ht="12.75">
      <c r="B8" s="1">
        <v>1</v>
      </c>
      <c r="C8" s="18"/>
      <c r="D8" s="1"/>
      <c r="E8" s="1"/>
      <c r="F8" s="1"/>
      <c r="G8" s="1"/>
      <c r="H8" s="1"/>
      <c r="I8" s="18">
        <v>1</v>
      </c>
      <c r="J8" s="1">
        <v>1</v>
      </c>
      <c r="K8" s="18"/>
      <c r="L8" s="19">
        <v>1</v>
      </c>
      <c r="M8" s="19"/>
      <c r="N8" s="19"/>
      <c r="O8" s="19"/>
      <c r="P8" s="19"/>
      <c r="Q8" s="19"/>
      <c r="R8" s="19"/>
      <c r="S8" s="18"/>
      <c r="T8" s="1"/>
      <c r="U8" s="1"/>
      <c r="V8" s="1"/>
      <c r="W8" s="1"/>
      <c r="X8" s="18">
        <v>1</v>
      </c>
      <c r="Y8" s="1"/>
      <c r="Z8" s="1"/>
      <c r="AA8" s="1"/>
      <c r="AB8" s="1"/>
      <c r="AC8" s="1"/>
      <c r="AD8" s="1"/>
      <c r="AE8" s="1"/>
      <c r="AF8" s="1"/>
      <c r="AG8" s="1"/>
      <c r="AH8" s="18">
        <v>1</v>
      </c>
      <c r="AI8" s="1"/>
      <c r="AJ8" s="18">
        <v>1</v>
      </c>
    </row>
    <row r="9" spans="2:36" ht="12.75">
      <c r="B9" s="1">
        <v>1</v>
      </c>
      <c r="C9" s="18"/>
      <c r="D9" s="1"/>
      <c r="E9" s="1">
        <v>1</v>
      </c>
      <c r="F9" s="1"/>
      <c r="G9" s="1"/>
      <c r="H9" s="1"/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18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"/>
      <c r="E10" s="1">
        <v>1</v>
      </c>
      <c r="F10" s="1"/>
      <c r="G10" s="1"/>
      <c r="H10" s="1"/>
      <c r="I10" s="18"/>
      <c r="J10" s="1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18"/>
      <c r="Y10" s="1"/>
      <c r="Z10" s="1"/>
      <c r="AA10" s="1"/>
      <c r="AB10" s="1">
        <v>1</v>
      </c>
      <c r="AC10" s="1"/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/>
      <c r="C11" s="18">
        <v>1</v>
      </c>
      <c r="D11" s="1">
        <v>1</v>
      </c>
      <c r="E11" s="1"/>
      <c r="F11" s="1"/>
      <c r="G11" s="1"/>
      <c r="H11" s="1"/>
      <c r="I11" s="18"/>
      <c r="J11" s="1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18"/>
      <c r="Y11" s="1"/>
      <c r="Z11" s="1"/>
      <c r="AA11" s="1"/>
      <c r="AB11" s="1">
        <v>1</v>
      </c>
      <c r="AC11" s="1"/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"/>
      <c r="E12" s="1">
        <v>1</v>
      </c>
      <c r="F12" s="1"/>
      <c r="G12" s="1"/>
      <c r="H12" s="1"/>
      <c r="I12" s="18"/>
      <c r="J12" s="1">
        <v>1</v>
      </c>
      <c r="K12" s="18"/>
      <c r="L12" s="19"/>
      <c r="M12" s="19"/>
      <c r="N12" s="19">
        <v>1</v>
      </c>
      <c r="O12" s="19"/>
      <c r="P12" s="19"/>
      <c r="Q12" s="19"/>
      <c r="R12" s="19"/>
      <c r="S12" s="18"/>
      <c r="T12" s="1"/>
      <c r="U12" s="1"/>
      <c r="V12" s="1"/>
      <c r="W12" s="1">
        <v>1</v>
      </c>
      <c r="X12" s="18"/>
      <c r="Y12" s="1"/>
      <c r="Z12" s="1">
        <v>1</v>
      </c>
      <c r="AA12" s="1"/>
      <c r="AB12" s="1"/>
      <c r="AC12" s="1"/>
      <c r="AD12" s="1"/>
      <c r="AE12" s="1"/>
      <c r="AF12" s="1"/>
      <c r="AG12" s="1"/>
      <c r="AH12" s="18"/>
      <c r="AI12" s="1"/>
      <c r="AJ12" s="18">
        <v>1</v>
      </c>
    </row>
    <row r="13" spans="2:36" ht="12.75">
      <c r="B13" s="1"/>
      <c r="C13" s="18">
        <v>1</v>
      </c>
      <c r="D13" s="1"/>
      <c r="E13" s="1"/>
      <c r="F13" s="1"/>
      <c r="G13" s="1"/>
      <c r="H13" s="1">
        <v>1</v>
      </c>
      <c r="I13" s="18"/>
      <c r="J13" s="1"/>
      <c r="K13" s="18">
        <v>1</v>
      </c>
      <c r="L13" s="19"/>
      <c r="M13" s="19">
        <v>1</v>
      </c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18"/>
      <c r="Y13" s="1"/>
      <c r="Z13" s="1"/>
      <c r="AA13" s="1"/>
      <c r="AB13" s="1"/>
      <c r="AC13" s="1"/>
      <c r="AD13" s="1"/>
      <c r="AE13" s="1"/>
      <c r="AF13" s="1"/>
      <c r="AG13" s="1"/>
      <c r="AH13" s="18"/>
      <c r="AI13" s="1"/>
      <c r="AJ13" s="18">
        <v>1</v>
      </c>
    </row>
    <row r="14" spans="2:36" ht="13.5" thickBot="1">
      <c r="B14" s="27"/>
      <c r="C14" s="26">
        <v>1</v>
      </c>
      <c r="D14" s="27"/>
      <c r="E14" s="27"/>
      <c r="F14" s="27">
        <v>1</v>
      </c>
      <c r="G14" s="27"/>
      <c r="H14" s="27"/>
      <c r="I14" s="26"/>
      <c r="J14" s="25">
        <v>1</v>
      </c>
      <c r="K14" s="26"/>
      <c r="L14" s="27"/>
      <c r="M14" s="27"/>
      <c r="N14" s="27">
        <v>1</v>
      </c>
      <c r="O14" s="27"/>
      <c r="P14" s="27"/>
      <c r="Q14" s="27"/>
      <c r="R14" s="27"/>
      <c r="S14" s="26"/>
      <c r="T14" s="27"/>
      <c r="U14" s="27"/>
      <c r="V14" s="27"/>
      <c r="W14" s="27">
        <v>1</v>
      </c>
      <c r="X14" s="26"/>
      <c r="Y14" s="27"/>
      <c r="Z14" s="27">
        <v>1</v>
      </c>
      <c r="AA14" s="27"/>
      <c r="AB14" s="27"/>
      <c r="AC14" s="27"/>
      <c r="AD14" s="27"/>
      <c r="AE14" s="27"/>
      <c r="AF14" s="27"/>
      <c r="AG14" s="27"/>
      <c r="AH14" s="26">
        <v>1</v>
      </c>
      <c r="AI14" s="27">
        <v>1</v>
      </c>
      <c r="AJ14" s="26"/>
    </row>
    <row r="15" spans="2:36" ht="12.75">
      <c r="B15">
        <f>SUM(B5:B14)</f>
        <v>3</v>
      </c>
      <c r="C15">
        <f aca="true" t="shared" si="0" ref="C15:AJ15">SUM(C5:C14)</f>
        <v>7</v>
      </c>
      <c r="D15">
        <f t="shared" si="0"/>
        <v>1</v>
      </c>
      <c r="E15">
        <f t="shared" si="0"/>
        <v>4</v>
      </c>
      <c r="F15">
        <f t="shared" si="0"/>
        <v>2</v>
      </c>
      <c r="G15">
        <f t="shared" si="0"/>
        <v>0</v>
      </c>
      <c r="H15">
        <f t="shared" si="0"/>
        <v>2</v>
      </c>
      <c r="I15">
        <f t="shared" si="0"/>
        <v>1</v>
      </c>
      <c r="J15">
        <f t="shared" si="0"/>
        <v>8</v>
      </c>
      <c r="K15">
        <f t="shared" si="0"/>
        <v>2</v>
      </c>
      <c r="L15">
        <f t="shared" si="0"/>
        <v>6</v>
      </c>
      <c r="M15">
        <f t="shared" si="0"/>
        <v>2</v>
      </c>
      <c r="N15">
        <f t="shared" si="0"/>
        <v>2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6</v>
      </c>
      <c r="U15">
        <f t="shared" si="0"/>
        <v>0</v>
      </c>
      <c r="V15">
        <f t="shared" si="0"/>
        <v>0</v>
      </c>
      <c r="W15">
        <f t="shared" si="0"/>
        <v>2</v>
      </c>
      <c r="X15">
        <f t="shared" si="0"/>
        <v>2</v>
      </c>
      <c r="Y15">
        <f t="shared" si="0"/>
        <v>0</v>
      </c>
      <c r="Z15">
        <f t="shared" si="0"/>
        <v>2</v>
      </c>
      <c r="AA15">
        <f t="shared" si="0"/>
        <v>0</v>
      </c>
      <c r="AB15">
        <f t="shared" si="0"/>
        <v>2</v>
      </c>
      <c r="AC15">
        <f t="shared" si="0"/>
        <v>1</v>
      </c>
      <c r="AD15">
        <f t="shared" si="0"/>
        <v>0</v>
      </c>
      <c r="AE15">
        <f t="shared" si="0"/>
        <v>0</v>
      </c>
      <c r="AF15">
        <f t="shared" si="0"/>
        <v>0</v>
      </c>
      <c r="AG15">
        <f t="shared" si="0"/>
        <v>0</v>
      </c>
      <c r="AH15">
        <f t="shared" si="0"/>
        <v>5</v>
      </c>
      <c r="AI15">
        <f t="shared" si="0"/>
        <v>1</v>
      </c>
      <c r="AJ15">
        <f t="shared" si="0"/>
        <v>9</v>
      </c>
    </row>
    <row r="19" ht="13.5" thickBot="1"/>
    <row r="20" spans="2:4" ht="19.5" customHeight="1">
      <c r="B20" s="160" t="s">
        <v>171</v>
      </c>
      <c r="C20" s="124" t="s">
        <v>174</v>
      </c>
      <c r="D20" s="125" t="s">
        <v>175</v>
      </c>
    </row>
    <row r="21" spans="2:4" ht="12.75">
      <c r="B21" s="126" t="s">
        <v>172</v>
      </c>
      <c r="C21" s="122">
        <v>3</v>
      </c>
      <c r="D21" s="127">
        <f>(C21*100)/10</f>
        <v>30</v>
      </c>
    </row>
    <row r="22" spans="2:4" ht="13.5" thickBot="1">
      <c r="B22" s="128" t="s">
        <v>173</v>
      </c>
      <c r="C22" s="129">
        <v>7</v>
      </c>
      <c r="D22" s="127">
        <f>(C22*100)/10</f>
        <v>70</v>
      </c>
    </row>
    <row r="44" ht="13.5" thickBot="1"/>
    <row r="45" spans="2:4" ht="18.75" customHeight="1">
      <c r="B45" s="214" t="s">
        <v>3</v>
      </c>
      <c r="C45" s="124" t="s">
        <v>174</v>
      </c>
      <c r="D45" s="125" t="s">
        <v>175</v>
      </c>
    </row>
    <row r="46" spans="2:4" ht="12.75">
      <c r="B46" s="126">
        <v>15</v>
      </c>
      <c r="C46" s="122">
        <v>1</v>
      </c>
      <c r="D46" s="127">
        <f>(C46*100)/10</f>
        <v>10</v>
      </c>
    </row>
    <row r="47" spans="2:4" ht="12.75">
      <c r="B47" s="126">
        <v>16</v>
      </c>
      <c r="C47" s="122">
        <v>4</v>
      </c>
      <c r="D47" s="127">
        <f>(C47*100)/10</f>
        <v>40</v>
      </c>
    </row>
    <row r="48" spans="2:4" ht="12.75">
      <c r="B48" s="126">
        <v>17</v>
      </c>
      <c r="C48" s="122">
        <v>2</v>
      </c>
      <c r="D48" s="127">
        <f>(C48*100)/10</f>
        <v>20</v>
      </c>
    </row>
    <row r="49" spans="2:4" ht="12.75">
      <c r="B49" s="126">
        <v>19</v>
      </c>
      <c r="C49" s="122">
        <v>2</v>
      </c>
      <c r="D49" s="127">
        <f>(C49*100)/10</f>
        <v>20</v>
      </c>
    </row>
    <row r="50" spans="2:4" ht="13.5" thickBot="1">
      <c r="B50" s="128">
        <v>20</v>
      </c>
      <c r="C50" s="129">
        <v>1</v>
      </c>
      <c r="D50" s="127">
        <f>(C50*100)/10</f>
        <v>10</v>
      </c>
    </row>
    <row r="72" ht="13.5" thickBot="1"/>
    <row r="73" spans="2:4" ht="16.5" customHeight="1">
      <c r="B73" s="215" t="s">
        <v>44</v>
      </c>
      <c r="C73" s="124" t="s">
        <v>183</v>
      </c>
      <c r="D73" s="125" t="s">
        <v>175</v>
      </c>
    </row>
    <row r="74" spans="2:4" ht="12.75">
      <c r="B74" s="126" t="s">
        <v>45</v>
      </c>
      <c r="C74" s="122">
        <v>6</v>
      </c>
      <c r="D74" s="127">
        <f>(C74*100)/10</f>
        <v>60</v>
      </c>
    </row>
    <row r="75" spans="2:4" ht="12.75">
      <c r="B75" s="126" t="s">
        <v>46</v>
      </c>
      <c r="C75" s="122">
        <v>2</v>
      </c>
      <c r="D75" s="127">
        <f>(C75*100)/10</f>
        <v>20</v>
      </c>
    </row>
    <row r="76" spans="2:4" ht="13.5" thickBot="1">
      <c r="B76" s="128" t="s">
        <v>47</v>
      </c>
      <c r="C76" s="129">
        <v>2</v>
      </c>
      <c r="D76" s="127">
        <f>(C76*100)/10</f>
        <v>20</v>
      </c>
    </row>
    <row r="99" ht="13.5" thickBot="1"/>
    <row r="100" spans="2:4" ht="20.25" customHeight="1">
      <c r="B100" s="217" t="s">
        <v>6</v>
      </c>
      <c r="C100" s="124" t="s">
        <v>174</v>
      </c>
      <c r="D100" s="125" t="s">
        <v>175</v>
      </c>
    </row>
    <row r="101" spans="2:4" ht="12.75">
      <c r="B101" s="126" t="s">
        <v>4</v>
      </c>
      <c r="C101" s="122">
        <v>8</v>
      </c>
      <c r="D101" s="127">
        <f>(C101*100)/10</f>
        <v>80</v>
      </c>
    </row>
    <row r="102" spans="2:4" ht="13.5" thickBot="1">
      <c r="B102" s="128" t="s">
        <v>5</v>
      </c>
      <c r="C102" s="129">
        <v>2</v>
      </c>
      <c r="D102" s="130">
        <f>(C102*100)/10</f>
        <v>20</v>
      </c>
    </row>
    <row r="126" ht="13.5" thickBot="1"/>
    <row r="127" spans="2:4" ht="18" customHeight="1">
      <c r="B127" s="177" t="s">
        <v>43</v>
      </c>
      <c r="C127" s="124" t="s">
        <v>174</v>
      </c>
      <c r="D127" s="125" t="s">
        <v>175</v>
      </c>
    </row>
    <row r="128" spans="2:4" ht="12.75">
      <c r="B128" s="126" t="s">
        <v>38</v>
      </c>
      <c r="C128" s="122">
        <v>6</v>
      </c>
      <c r="D128" s="127">
        <f>(C128*100)/10</f>
        <v>60</v>
      </c>
    </row>
    <row r="129" spans="2:4" ht="12.75">
      <c r="B129" s="126" t="s">
        <v>41</v>
      </c>
      <c r="C129" s="122">
        <v>2</v>
      </c>
      <c r="D129" s="127">
        <f>(C129*100)/10</f>
        <v>20</v>
      </c>
    </row>
    <row r="130" spans="2:4" ht="13.5" thickBot="1">
      <c r="B130" s="128" t="s">
        <v>54</v>
      </c>
      <c r="C130" s="129">
        <v>2</v>
      </c>
      <c r="D130" s="130">
        <f>(C130*100)/10</f>
        <v>20</v>
      </c>
    </row>
    <row r="153" ht="13.5" thickBot="1"/>
    <row r="154" spans="2:4" ht="18" customHeight="1">
      <c r="B154" s="218" t="s">
        <v>55</v>
      </c>
      <c r="C154" s="124" t="s">
        <v>174</v>
      </c>
      <c r="D154" s="125" t="s">
        <v>175</v>
      </c>
    </row>
    <row r="155" spans="2:4" ht="12.75">
      <c r="B155" s="126" t="s">
        <v>50</v>
      </c>
      <c r="C155" s="122">
        <v>2</v>
      </c>
      <c r="D155" s="127">
        <f>(C155*100)/10</f>
        <v>20</v>
      </c>
    </row>
    <row r="156" spans="2:4" ht="12.75">
      <c r="B156" s="126" t="s">
        <v>52</v>
      </c>
      <c r="C156" s="122">
        <v>2</v>
      </c>
      <c r="D156" s="127">
        <f>(C156*100)/10</f>
        <v>20</v>
      </c>
    </row>
    <row r="157" spans="2:4" ht="12.75">
      <c r="B157" s="126" t="s">
        <v>53</v>
      </c>
      <c r="C157" s="122">
        <v>1</v>
      </c>
      <c r="D157" s="127">
        <f>(C157*100)/10</f>
        <v>10</v>
      </c>
    </row>
    <row r="158" spans="2:4" ht="13.5" thickBot="1">
      <c r="B158" s="128" t="s">
        <v>54</v>
      </c>
      <c r="C158" s="129">
        <v>5</v>
      </c>
      <c r="D158" s="127">
        <f>(C158*100)/10</f>
        <v>50</v>
      </c>
    </row>
    <row r="182" ht="13.5" thickBot="1"/>
    <row r="183" spans="2:4" ht="19.5" customHeight="1">
      <c r="B183" s="219" t="s">
        <v>207</v>
      </c>
      <c r="C183" s="124" t="s">
        <v>174</v>
      </c>
      <c r="D183" s="125" t="s">
        <v>175</v>
      </c>
    </row>
    <row r="184" spans="2:4" ht="12.75">
      <c r="B184" s="126" t="s">
        <v>184</v>
      </c>
      <c r="C184" s="122">
        <v>1</v>
      </c>
      <c r="D184" s="127">
        <f>(C184*100)/10</f>
        <v>10</v>
      </c>
    </row>
    <row r="185" spans="2:4" ht="13.5" thickBot="1">
      <c r="B185" s="128" t="s">
        <v>139</v>
      </c>
      <c r="C185" s="129">
        <v>9</v>
      </c>
      <c r="D185" s="127">
        <f>(C185*100)/10</f>
        <v>90</v>
      </c>
    </row>
    <row r="207" ht="13.5" thickBot="1"/>
    <row r="208" spans="2:12" ht="18.75" customHeight="1">
      <c r="B208" s="168" t="s">
        <v>190</v>
      </c>
      <c r="C208" s="124" t="s">
        <v>174</v>
      </c>
      <c r="D208" s="125" t="s">
        <v>175</v>
      </c>
      <c r="I208" s="19"/>
      <c r="J208" s="19"/>
      <c r="K208" s="53"/>
      <c r="L208" s="19"/>
    </row>
    <row r="209" spans="2:12" ht="12.75">
      <c r="B209" s="126" t="s">
        <v>139</v>
      </c>
      <c r="C209" s="122">
        <v>6</v>
      </c>
      <c r="D209" s="127"/>
      <c r="I209" s="19"/>
      <c r="J209" s="19"/>
      <c r="K209" s="53"/>
      <c r="L209" s="19"/>
    </row>
    <row r="210" spans="2:12" ht="12.75">
      <c r="B210" s="126" t="s">
        <v>194</v>
      </c>
      <c r="C210" s="122">
        <v>2</v>
      </c>
      <c r="D210" s="127"/>
      <c r="I210" s="19"/>
      <c r="J210" s="19"/>
      <c r="K210" s="53"/>
      <c r="L210" s="19"/>
    </row>
    <row r="211" spans="2:12" ht="13.5" thickBot="1">
      <c r="B211" s="128" t="s">
        <v>208</v>
      </c>
      <c r="C211" s="129">
        <v>2</v>
      </c>
      <c r="D211" s="130"/>
      <c r="I211" s="19"/>
      <c r="J211" s="19"/>
      <c r="K211" s="53"/>
      <c r="L211" s="19"/>
    </row>
    <row r="212" spans="9:12" ht="12.75">
      <c r="I212" s="19"/>
      <c r="J212" s="19"/>
      <c r="K212" s="53"/>
      <c r="L212" s="19"/>
    </row>
    <row r="213" spans="9:12" ht="12.75">
      <c r="I213" s="19"/>
      <c r="J213" s="19"/>
      <c r="K213" s="53"/>
      <c r="L213" s="19"/>
    </row>
    <row r="214" spans="9:12" ht="12.75">
      <c r="I214" s="19"/>
      <c r="J214" s="19"/>
      <c r="K214" s="53"/>
      <c r="L214" s="19"/>
    </row>
    <row r="215" spans="9:12" ht="12.75">
      <c r="I215" s="19"/>
      <c r="J215" s="19"/>
      <c r="K215" s="53"/>
      <c r="L215" s="19"/>
    </row>
    <row r="216" spans="9:12" ht="12.75">
      <c r="I216" s="19"/>
      <c r="J216" s="19"/>
      <c r="K216" s="53"/>
      <c r="L216" s="19"/>
    </row>
    <row r="217" spans="9:12" ht="12.75">
      <c r="I217" s="19"/>
      <c r="J217" s="19"/>
      <c r="K217" s="53"/>
      <c r="L217" s="19"/>
    </row>
    <row r="229" ht="13.5" thickBot="1"/>
    <row r="230" spans="2:4" ht="20.25" customHeight="1">
      <c r="B230" s="160" t="s">
        <v>209</v>
      </c>
      <c r="C230" s="124" t="s">
        <v>174</v>
      </c>
      <c r="D230" s="125" t="s">
        <v>175</v>
      </c>
    </row>
    <row r="231" spans="2:12" ht="12.75">
      <c r="B231" s="126" t="s">
        <v>139</v>
      </c>
      <c r="C231" s="122">
        <v>6</v>
      </c>
      <c r="D231" s="127">
        <f>C231*100/10</f>
        <v>60</v>
      </c>
      <c r="G231" s="19"/>
      <c r="H231" s="19"/>
      <c r="I231" s="53"/>
      <c r="J231" s="21"/>
      <c r="K231" s="23"/>
      <c r="L231" s="19"/>
    </row>
    <row r="232" spans="2:12" ht="12.75">
      <c r="B232" s="126" t="s">
        <v>205</v>
      </c>
      <c r="C232" s="122">
        <v>2</v>
      </c>
      <c r="D232" s="154">
        <f>C232*40/7</f>
        <v>11.428571428571429</v>
      </c>
      <c r="G232" s="19"/>
      <c r="H232" s="19"/>
      <c r="I232" s="53"/>
      <c r="J232" s="21"/>
      <c r="K232" s="23"/>
      <c r="L232" s="19"/>
    </row>
    <row r="233" spans="2:12" ht="15" customHeight="1">
      <c r="B233" s="126" t="s">
        <v>210</v>
      </c>
      <c r="C233" s="122">
        <v>4</v>
      </c>
      <c r="D233" s="154">
        <f>C233*40/7</f>
        <v>22.857142857142858</v>
      </c>
      <c r="G233" s="19"/>
      <c r="H233" s="19"/>
      <c r="I233" s="53"/>
      <c r="J233" s="21"/>
      <c r="K233" s="56"/>
      <c r="L233" s="37"/>
    </row>
    <row r="234" spans="2:12" ht="14.25" customHeight="1" thickBot="1">
      <c r="B234" s="128" t="s">
        <v>211</v>
      </c>
      <c r="C234" s="129">
        <v>1</v>
      </c>
      <c r="D234" s="154">
        <f>C234*40/7</f>
        <v>5.714285714285714</v>
      </c>
      <c r="G234" s="19"/>
      <c r="H234" s="19"/>
      <c r="I234" s="53"/>
      <c r="J234" s="21"/>
      <c r="K234" s="56"/>
      <c r="L234" s="13"/>
    </row>
    <row r="235" spans="4:12" ht="12.75">
      <c r="D235">
        <f>D231+D232+D233+D234</f>
        <v>100</v>
      </c>
      <c r="G235" s="19"/>
      <c r="H235" s="19"/>
      <c r="I235" s="53"/>
      <c r="J235" s="21"/>
      <c r="K235" s="23"/>
      <c r="L235" s="19"/>
    </row>
    <row r="236" spans="7:12" ht="12.75">
      <c r="G236" s="19"/>
      <c r="H236" s="19"/>
      <c r="I236" s="53"/>
      <c r="J236" s="21"/>
      <c r="K236" s="220"/>
      <c r="L236" s="19"/>
    </row>
    <row r="237" spans="7:12" ht="12.75">
      <c r="G237" s="19"/>
      <c r="H237" s="19"/>
      <c r="I237" s="53"/>
      <c r="J237" s="21"/>
      <c r="K237" s="23"/>
      <c r="L237" s="19"/>
    </row>
    <row r="238" spans="7:12" ht="12.75">
      <c r="G238" s="19"/>
      <c r="H238" s="19"/>
      <c r="I238" s="53"/>
      <c r="J238" s="21"/>
      <c r="K238" s="23"/>
      <c r="L238" s="19"/>
    </row>
    <row r="239" spans="7:12" ht="12.75">
      <c r="G239" s="19"/>
      <c r="H239" s="19"/>
      <c r="I239" s="53"/>
      <c r="J239" s="21"/>
      <c r="K239" s="23"/>
      <c r="L239" s="19"/>
    </row>
    <row r="240" spans="7:12" ht="12.75">
      <c r="G240" s="19"/>
      <c r="H240" s="19"/>
      <c r="I240" s="53"/>
      <c r="J240" s="21"/>
      <c r="K240" s="23"/>
      <c r="L240" s="19"/>
    </row>
    <row r="241" spans="7:12" ht="12.75">
      <c r="G241" s="92"/>
      <c r="H241" s="92"/>
      <c r="I241" s="92"/>
      <c r="J241" s="92"/>
      <c r="K241" s="92"/>
      <c r="L241" s="92"/>
    </row>
    <row r="242" spans="7:12" ht="12.75">
      <c r="G242" s="92"/>
      <c r="H242" s="92"/>
      <c r="I242" s="92"/>
      <c r="J242" s="92"/>
      <c r="K242" s="92"/>
      <c r="L242" s="92"/>
    </row>
  </sheetData>
  <mergeCells count="7">
    <mergeCell ref="T3:X3"/>
    <mergeCell ref="Y3:AH3"/>
    <mergeCell ref="AI3:AJ3"/>
    <mergeCell ref="B3:C3"/>
    <mergeCell ref="D3:I3"/>
    <mergeCell ref="J3:K3"/>
    <mergeCell ref="L3:S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U249"/>
  <sheetViews>
    <sheetView workbookViewId="0" topLeftCell="A247">
      <selection activeCell="D244" activeCellId="1" sqref="B244:B248 D244:D248"/>
    </sheetView>
  </sheetViews>
  <sheetFormatPr defaultColWidth="9.140625" defaultRowHeight="12.75"/>
  <cols>
    <col min="2" max="2" width="23.7109375" style="0" customWidth="1"/>
    <col min="12" max="12" width="10.421875" style="0" customWidth="1"/>
    <col min="13" max="13" width="11.57421875" style="0" customWidth="1"/>
  </cols>
  <sheetData>
    <row r="2" ht="13.5" thickBot="1"/>
    <row r="3" spans="2:47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  <c r="AK3" s="80"/>
      <c r="AL3" s="260" t="s">
        <v>72</v>
      </c>
      <c r="AM3" s="261"/>
      <c r="AN3" s="261"/>
      <c r="AO3" s="262"/>
      <c r="AP3" s="232" t="s">
        <v>74</v>
      </c>
      <c r="AQ3" s="233"/>
      <c r="AR3" s="233"/>
      <c r="AS3" s="233"/>
      <c r="AT3" s="233"/>
      <c r="AU3" s="234"/>
    </row>
    <row r="4" spans="2:47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  <c r="AK4" s="13" t="s">
        <v>58</v>
      </c>
      <c r="AL4" s="13" t="s">
        <v>57</v>
      </c>
      <c r="AM4" s="13" t="s">
        <v>58</v>
      </c>
      <c r="AN4" s="14" t="s">
        <v>73</v>
      </c>
      <c r="AO4" s="15" t="s">
        <v>75</v>
      </c>
      <c r="AP4" s="13" t="s">
        <v>57</v>
      </c>
      <c r="AQ4" s="13" t="s">
        <v>58</v>
      </c>
      <c r="AR4" s="2" t="s">
        <v>73</v>
      </c>
      <c r="AS4" s="16" t="s">
        <v>75</v>
      </c>
      <c r="AT4" s="54" t="s">
        <v>73</v>
      </c>
      <c r="AU4" s="15" t="s">
        <v>75</v>
      </c>
    </row>
    <row r="5" spans="2:36" ht="12.75">
      <c r="B5" s="1"/>
      <c r="C5" s="18">
        <v>1</v>
      </c>
      <c r="D5" s="19"/>
      <c r="E5" s="19">
        <v>1</v>
      </c>
      <c r="F5" s="19"/>
      <c r="G5" s="1"/>
      <c r="H5" s="1"/>
      <c r="I5" s="18"/>
      <c r="J5" s="19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3">
        <v>1</v>
      </c>
      <c r="U5" s="1"/>
      <c r="V5" s="1"/>
      <c r="W5" s="1"/>
      <c r="X5" s="20"/>
      <c r="Y5" s="1"/>
      <c r="Z5" s="1"/>
      <c r="AA5" s="1">
        <v>1</v>
      </c>
      <c r="AB5" s="1"/>
      <c r="AC5" s="1"/>
      <c r="AD5" s="1"/>
      <c r="AE5" s="1"/>
      <c r="AF5" s="1"/>
      <c r="AG5" s="1"/>
      <c r="AH5" s="32"/>
      <c r="AI5" s="1"/>
      <c r="AJ5" s="32">
        <v>1</v>
      </c>
    </row>
    <row r="6" spans="2:36" ht="12.75">
      <c r="B6" s="1"/>
      <c r="C6" s="18">
        <v>1</v>
      </c>
      <c r="D6" s="19"/>
      <c r="E6" s="19">
        <v>1</v>
      </c>
      <c r="F6" s="19"/>
      <c r="G6" s="1"/>
      <c r="H6" s="1"/>
      <c r="I6" s="18"/>
      <c r="J6" s="19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/>
      <c r="U6" s="1"/>
      <c r="V6" s="1"/>
      <c r="W6" s="1"/>
      <c r="X6" s="20">
        <v>1</v>
      </c>
      <c r="Y6" s="1"/>
      <c r="Z6" s="1"/>
      <c r="AA6" s="1">
        <v>1</v>
      </c>
      <c r="AB6" s="1"/>
      <c r="AC6" s="1"/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9"/>
      <c r="E7" s="19"/>
      <c r="F7" s="19">
        <v>1</v>
      </c>
      <c r="G7" s="1"/>
      <c r="H7" s="1"/>
      <c r="I7" s="18"/>
      <c r="J7" s="19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U7" s="1"/>
      <c r="V7" s="1"/>
      <c r="W7" s="1"/>
      <c r="X7" s="20"/>
      <c r="Y7" s="1"/>
      <c r="Z7" s="1"/>
      <c r="AA7" s="1"/>
      <c r="AB7" s="1">
        <v>1</v>
      </c>
      <c r="AC7" s="1"/>
      <c r="AD7" s="1"/>
      <c r="AE7" s="1"/>
      <c r="AF7" s="1"/>
      <c r="AG7" s="1"/>
      <c r="AH7" s="18"/>
      <c r="AI7" s="1"/>
      <c r="AJ7" s="18">
        <v>1</v>
      </c>
    </row>
    <row r="8" spans="2:36" ht="12.75">
      <c r="B8" s="1">
        <v>1</v>
      </c>
      <c r="C8" s="18"/>
      <c r="D8" s="19"/>
      <c r="E8" s="19">
        <v>1</v>
      </c>
      <c r="F8" s="19"/>
      <c r="G8" s="1"/>
      <c r="H8" s="1"/>
      <c r="I8" s="18"/>
      <c r="J8" s="19">
        <v>1</v>
      </c>
      <c r="K8" s="18"/>
      <c r="L8" s="13">
        <v>1</v>
      </c>
      <c r="M8" s="19"/>
      <c r="N8" s="19"/>
      <c r="O8" s="19"/>
      <c r="P8" s="19"/>
      <c r="Q8" s="19"/>
      <c r="R8" s="19"/>
      <c r="S8" s="18"/>
      <c r="T8" s="1">
        <v>1</v>
      </c>
      <c r="U8" s="1"/>
      <c r="V8" s="1"/>
      <c r="W8" s="1"/>
      <c r="X8" s="20"/>
      <c r="Y8" s="1"/>
      <c r="Z8" s="1"/>
      <c r="AA8" s="1"/>
      <c r="AB8" s="1"/>
      <c r="AC8" s="1"/>
      <c r="AD8" s="1"/>
      <c r="AE8" s="1"/>
      <c r="AF8" s="1">
        <v>1</v>
      </c>
      <c r="AG8" s="1"/>
      <c r="AH8" s="18"/>
      <c r="AI8" s="1"/>
      <c r="AJ8" s="18">
        <v>1</v>
      </c>
    </row>
    <row r="9" spans="2:36" ht="12.75">
      <c r="B9" s="1">
        <v>1</v>
      </c>
      <c r="C9" s="18"/>
      <c r="D9" s="19">
        <v>1</v>
      </c>
      <c r="E9" s="19"/>
      <c r="F9" s="19"/>
      <c r="G9" s="1"/>
      <c r="H9" s="1"/>
      <c r="I9" s="18"/>
      <c r="J9" s="19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20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9">
        <v>1</v>
      </c>
      <c r="E10" s="19"/>
      <c r="F10" s="19"/>
      <c r="G10" s="1"/>
      <c r="H10" s="1"/>
      <c r="I10" s="18"/>
      <c r="J10" s="19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20"/>
      <c r="Y10" s="1"/>
      <c r="Z10" s="1"/>
      <c r="AA10" s="1"/>
      <c r="AB10" s="1"/>
      <c r="AC10" s="1">
        <v>1</v>
      </c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>
        <v>1</v>
      </c>
      <c r="C11" s="18"/>
      <c r="D11" s="19">
        <v>1</v>
      </c>
      <c r="E11" s="19"/>
      <c r="F11" s="19"/>
      <c r="G11" s="1"/>
      <c r="H11" s="1"/>
      <c r="I11" s="18"/>
      <c r="J11" s="19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20"/>
      <c r="Y11" s="1"/>
      <c r="Z11" s="1"/>
      <c r="AA11" s="1"/>
      <c r="AB11" s="1"/>
      <c r="AC11" s="1">
        <v>1</v>
      </c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9"/>
      <c r="E12" s="19">
        <v>1</v>
      </c>
      <c r="F12" s="19"/>
      <c r="G12" s="1"/>
      <c r="H12" s="1"/>
      <c r="I12" s="18"/>
      <c r="J12" s="19">
        <v>1</v>
      </c>
      <c r="K12" s="18"/>
      <c r="L12" s="13">
        <v>1</v>
      </c>
      <c r="M12" s="19"/>
      <c r="N12" s="19"/>
      <c r="O12" s="19"/>
      <c r="P12" s="19"/>
      <c r="Q12" s="19"/>
      <c r="R12" s="19"/>
      <c r="S12" s="18"/>
      <c r="T12" s="1">
        <v>1</v>
      </c>
      <c r="U12" s="1"/>
      <c r="V12" s="1"/>
      <c r="W12" s="1"/>
      <c r="X12" s="20"/>
      <c r="Y12" s="1"/>
      <c r="Z12" s="1"/>
      <c r="AA12" s="1"/>
      <c r="AB12" s="1"/>
      <c r="AC12" s="1"/>
      <c r="AD12" s="1"/>
      <c r="AE12" s="1"/>
      <c r="AF12" s="1"/>
      <c r="AG12" s="1"/>
      <c r="AH12" s="18">
        <v>1</v>
      </c>
      <c r="AI12" s="1"/>
      <c r="AJ12" s="18">
        <v>1</v>
      </c>
    </row>
    <row r="13" spans="2:36" ht="12.75">
      <c r="B13" s="1"/>
      <c r="C13" s="18">
        <v>1</v>
      </c>
      <c r="D13" s="19"/>
      <c r="E13" s="19">
        <v>1</v>
      </c>
      <c r="F13" s="19"/>
      <c r="G13" s="1"/>
      <c r="H13" s="1"/>
      <c r="I13" s="18"/>
      <c r="J13" s="19">
        <v>1</v>
      </c>
      <c r="K13" s="18"/>
      <c r="L13" s="13">
        <v>1</v>
      </c>
      <c r="M13" s="19"/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20"/>
      <c r="Y13" s="1"/>
      <c r="Z13" s="1"/>
      <c r="AA13" s="1"/>
      <c r="AB13" s="1"/>
      <c r="AC13" s="1"/>
      <c r="AD13" s="1"/>
      <c r="AE13" s="1"/>
      <c r="AF13" s="1"/>
      <c r="AG13" s="1"/>
      <c r="AH13" s="18">
        <v>1</v>
      </c>
      <c r="AI13" s="1"/>
      <c r="AJ13" s="18">
        <v>1</v>
      </c>
    </row>
    <row r="14" spans="2:36" ht="12.75">
      <c r="B14" s="1"/>
      <c r="C14" s="18">
        <v>1</v>
      </c>
      <c r="D14" s="19"/>
      <c r="E14" s="19">
        <v>1</v>
      </c>
      <c r="F14" s="19"/>
      <c r="G14" s="1"/>
      <c r="H14" s="1"/>
      <c r="I14" s="18"/>
      <c r="J14" s="19">
        <v>1</v>
      </c>
      <c r="K14" s="18"/>
      <c r="L14" s="13">
        <v>1</v>
      </c>
      <c r="M14" s="19"/>
      <c r="N14" s="19"/>
      <c r="O14" s="19"/>
      <c r="P14" s="19"/>
      <c r="Q14" s="19"/>
      <c r="R14" s="19"/>
      <c r="S14" s="18"/>
      <c r="T14" s="1">
        <v>1</v>
      </c>
      <c r="U14" s="1"/>
      <c r="V14" s="1"/>
      <c r="W14" s="1"/>
      <c r="X14" s="20"/>
      <c r="Y14" s="1"/>
      <c r="Z14" s="1"/>
      <c r="AA14" s="1"/>
      <c r="AB14" s="1"/>
      <c r="AC14" s="1"/>
      <c r="AD14" s="1"/>
      <c r="AE14" s="1"/>
      <c r="AF14" s="1"/>
      <c r="AG14" s="1"/>
      <c r="AH14" s="18">
        <v>1</v>
      </c>
      <c r="AI14" s="1"/>
      <c r="AJ14" s="18">
        <v>1</v>
      </c>
    </row>
    <row r="15" spans="2:36" ht="12.75">
      <c r="B15" s="1"/>
      <c r="C15" s="18">
        <v>1</v>
      </c>
      <c r="D15" s="19">
        <v>1</v>
      </c>
      <c r="E15" s="19"/>
      <c r="F15" s="19"/>
      <c r="G15" s="1"/>
      <c r="H15" s="1"/>
      <c r="I15" s="18"/>
      <c r="J15" s="19">
        <v>1</v>
      </c>
      <c r="K15" s="18"/>
      <c r="L15" s="13">
        <v>1</v>
      </c>
      <c r="M15" s="19"/>
      <c r="N15" s="19"/>
      <c r="O15" s="19"/>
      <c r="P15" s="19"/>
      <c r="Q15" s="19"/>
      <c r="R15" s="19"/>
      <c r="S15" s="18"/>
      <c r="T15" s="1">
        <v>1</v>
      </c>
      <c r="U15" s="1"/>
      <c r="V15" s="1"/>
      <c r="W15" s="1"/>
      <c r="X15" s="20"/>
      <c r="Y15" s="1"/>
      <c r="Z15" s="1">
        <v>1</v>
      </c>
      <c r="AA15" s="1"/>
      <c r="AB15" s="1"/>
      <c r="AC15" s="1"/>
      <c r="AD15" s="1"/>
      <c r="AE15" s="1"/>
      <c r="AF15" s="1"/>
      <c r="AG15" s="1"/>
      <c r="AH15" s="18"/>
      <c r="AI15" s="1"/>
      <c r="AJ15" s="18">
        <v>1</v>
      </c>
    </row>
    <row r="16" spans="2:36" ht="12.75">
      <c r="B16" s="1">
        <v>1</v>
      </c>
      <c r="C16" s="18"/>
      <c r="D16" s="19">
        <v>1</v>
      </c>
      <c r="E16" s="19"/>
      <c r="F16" s="19"/>
      <c r="G16" s="1"/>
      <c r="H16" s="1"/>
      <c r="I16" s="18"/>
      <c r="J16" s="19">
        <v>1</v>
      </c>
      <c r="K16" s="18"/>
      <c r="L16" s="13">
        <v>1</v>
      </c>
      <c r="M16" s="19"/>
      <c r="N16" s="19"/>
      <c r="O16" s="19"/>
      <c r="P16" s="19"/>
      <c r="Q16" s="19"/>
      <c r="R16" s="19"/>
      <c r="S16" s="18"/>
      <c r="T16" s="1">
        <v>1</v>
      </c>
      <c r="U16" s="1"/>
      <c r="V16" s="1"/>
      <c r="W16" s="1"/>
      <c r="X16" s="20"/>
      <c r="Y16" s="1"/>
      <c r="Z16" s="1"/>
      <c r="AA16" s="1"/>
      <c r="AB16" s="1"/>
      <c r="AC16" s="1"/>
      <c r="AD16" s="1"/>
      <c r="AE16" s="1"/>
      <c r="AF16" s="1"/>
      <c r="AG16" s="1"/>
      <c r="AH16" s="18">
        <v>1</v>
      </c>
      <c r="AI16" s="1"/>
      <c r="AJ16" s="18">
        <v>1</v>
      </c>
    </row>
    <row r="17" spans="2:36" ht="12.75">
      <c r="B17" s="1">
        <v>1</v>
      </c>
      <c r="C17" s="18"/>
      <c r="D17" s="19">
        <v>1</v>
      </c>
      <c r="E17" s="19"/>
      <c r="F17" s="19"/>
      <c r="G17" s="1"/>
      <c r="H17" s="1"/>
      <c r="I17" s="18"/>
      <c r="J17" s="19">
        <v>1</v>
      </c>
      <c r="K17" s="18"/>
      <c r="L17" s="13">
        <v>1</v>
      </c>
      <c r="M17" s="19"/>
      <c r="N17" s="19"/>
      <c r="O17" s="19"/>
      <c r="P17" s="19"/>
      <c r="Q17" s="19"/>
      <c r="R17" s="19"/>
      <c r="S17" s="18"/>
      <c r="T17" s="1">
        <v>1</v>
      </c>
      <c r="U17" s="1"/>
      <c r="V17" s="1"/>
      <c r="W17" s="1"/>
      <c r="X17" s="20"/>
      <c r="Y17" s="1">
        <v>1</v>
      </c>
      <c r="Z17" s="1"/>
      <c r="AA17" s="1"/>
      <c r="AB17" s="1"/>
      <c r="AC17" s="1"/>
      <c r="AD17" s="1"/>
      <c r="AE17" s="1"/>
      <c r="AF17" s="1"/>
      <c r="AG17" s="1"/>
      <c r="AH17" s="18"/>
      <c r="AI17" s="1"/>
      <c r="AJ17" s="18">
        <v>1</v>
      </c>
    </row>
    <row r="18" spans="2:36" ht="12.75">
      <c r="B18" s="1"/>
      <c r="C18" s="18">
        <v>1</v>
      </c>
      <c r="D18" s="19">
        <v>1</v>
      </c>
      <c r="E18" s="19"/>
      <c r="F18" s="19"/>
      <c r="G18" s="1"/>
      <c r="H18" s="1"/>
      <c r="I18" s="18"/>
      <c r="J18" s="19">
        <v>1</v>
      </c>
      <c r="K18" s="18"/>
      <c r="L18" s="19"/>
      <c r="M18" s="19"/>
      <c r="N18" s="19"/>
      <c r="O18" s="19"/>
      <c r="P18" s="19"/>
      <c r="Q18" s="19"/>
      <c r="R18" s="19"/>
      <c r="S18" s="18">
        <v>1</v>
      </c>
      <c r="T18" s="1"/>
      <c r="U18" s="1"/>
      <c r="V18" s="1"/>
      <c r="W18" s="1"/>
      <c r="X18" s="20">
        <v>1</v>
      </c>
      <c r="Y18" s="1"/>
      <c r="Z18" s="1"/>
      <c r="AA18" s="1">
        <v>1</v>
      </c>
      <c r="AB18" s="1"/>
      <c r="AC18" s="1"/>
      <c r="AD18" s="1"/>
      <c r="AE18" s="1"/>
      <c r="AF18" s="1"/>
      <c r="AG18" s="1"/>
      <c r="AH18" s="18"/>
      <c r="AI18" s="1"/>
      <c r="AJ18" s="18">
        <v>1</v>
      </c>
    </row>
    <row r="19" spans="2:36" ht="12.75">
      <c r="B19" s="1">
        <v>1</v>
      </c>
      <c r="C19" s="18"/>
      <c r="D19" s="19"/>
      <c r="E19" s="19"/>
      <c r="F19" s="19">
        <v>1</v>
      </c>
      <c r="G19" s="1"/>
      <c r="H19" s="1"/>
      <c r="I19" s="18"/>
      <c r="J19" s="19">
        <v>1</v>
      </c>
      <c r="K19" s="18"/>
      <c r="L19" s="13">
        <v>1</v>
      </c>
      <c r="M19" s="19"/>
      <c r="N19" s="19"/>
      <c r="O19" s="19"/>
      <c r="P19" s="19"/>
      <c r="Q19" s="19"/>
      <c r="R19" s="19"/>
      <c r="S19" s="18"/>
      <c r="T19" s="1">
        <v>1</v>
      </c>
      <c r="U19" s="1"/>
      <c r="V19" s="1"/>
      <c r="W19" s="1"/>
      <c r="X19" s="20"/>
      <c r="Y19" s="1"/>
      <c r="Z19" s="1">
        <v>1</v>
      </c>
      <c r="AA19" s="1"/>
      <c r="AB19" s="1"/>
      <c r="AC19" s="1"/>
      <c r="AD19" s="1"/>
      <c r="AE19" s="1"/>
      <c r="AF19" s="1"/>
      <c r="AG19" s="1"/>
      <c r="AH19" s="18"/>
      <c r="AI19" s="1"/>
      <c r="AJ19" s="18">
        <v>1</v>
      </c>
    </row>
    <row r="20" spans="2:36" ht="12.75">
      <c r="B20" s="1">
        <v>1</v>
      </c>
      <c r="C20" s="18"/>
      <c r="D20" s="19"/>
      <c r="E20" s="19"/>
      <c r="F20" s="19">
        <v>1</v>
      </c>
      <c r="G20" s="1"/>
      <c r="H20" s="1"/>
      <c r="I20" s="18"/>
      <c r="J20" s="19"/>
      <c r="K20" s="18">
        <v>1</v>
      </c>
      <c r="L20" s="19"/>
      <c r="M20" s="19">
        <v>1</v>
      </c>
      <c r="N20" s="19"/>
      <c r="O20" s="19"/>
      <c r="P20" s="19"/>
      <c r="Q20" s="19"/>
      <c r="R20" s="19"/>
      <c r="S20" s="18"/>
      <c r="T20" s="1"/>
      <c r="U20" s="1">
        <v>1</v>
      </c>
      <c r="V20" s="1"/>
      <c r="W20" s="1"/>
      <c r="X20" s="20"/>
      <c r="Y20" s="1"/>
      <c r="Z20" s="1">
        <v>1</v>
      </c>
      <c r="AA20" s="1"/>
      <c r="AB20" s="1"/>
      <c r="AC20" s="1"/>
      <c r="AD20" s="1"/>
      <c r="AE20" s="1"/>
      <c r="AF20" s="1"/>
      <c r="AG20" s="1"/>
      <c r="AH20" s="18"/>
      <c r="AI20" s="1"/>
      <c r="AJ20" s="18">
        <v>1</v>
      </c>
    </row>
    <row r="21" spans="2:36" ht="12.75">
      <c r="B21" s="1"/>
      <c r="C21" s="18">
        <v>1</v>
      </c>
      <c r="D21" s="19"/>
      <c r="E21" s="19">
        <v>1</v>
      </c>
      <c r="F21" s="19"/>
      <c r="G21" s="1"/>
      <c r="H21" s="1"/>
      <c r="I21" s="18"/>
      <c r="J21" s="19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U21" s="1"/>
      <c r="V21" s="1"/>
      <c r="W21" s="1"/>
      <c r="X21" s="20"/>
      <c r="Y21" s="1"/>
      <c r="Z21" s="1"/>
      <c r="AA21" s="1"/>
      <c r="AB21" s="1">
        <v>1</v>
      </c>
      <c r="AC21" s="1"/>
      <c r="AD21" s="1"/>
      <c r="AE21" s="1"/>
      <c r="AF21" s="1"/>
      <c r="AG21" s="1"/>
      <c r="AH21" s="18"/>
      <c r="AI21" s="1"/>
      <c r="AJ21" s="18">
        <v>1</v>
      </c>
    </row>
    <row r="22" spans="2:36" ht="12.75">
      <c r="B22" s="1">
        <v>1</v>
      </c>
      <c r="C22" s="18"/>
      <c r="D22" s="19"/>
      <c r="E22" s="19">
        <v>1</v>
      </c>
      <c r="F22" s="19"/>
      <c r="G22" s="1"/>
      <c r="H22" s="1"/>
      <c r="I22" s="18"/>
      <c r="J22" s="19"/>
      <c r="K22" s="18">
        <v>1</v>
      </c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U22" s="1"/>
      <c r="V22" s="1"/>
      <c r="W22" s="1"/>
      <c r="X22" s="20"/>
      <c r="Y22" s="1"/>
      <c r="Z22" s="1"/>
      <c r="AA22" s="1">
        <v>1</v>
      </c>
      <c r="AB22" s="1"/>
      <c r="AC22" s="1"/>
      <c r="AD22" s="1"/>
      <c r="AE22" s="1"/>
      <c r="AF22" s="1"/>
      <c r="AG22" s="1"/>
      <c r="AH22" s="18"/>
      <c r="AI22" s="1"/>
      <c r="AJ22" s="18">
        <v>1</v>
      </c>
    </row>
    <row r="23" spans="2:36" ht="12.75">
      <c r="B23" s="1"/>
      <c r="C23" s="18">
        <v>1</v>
      </c>
      <c r="D23" s="19">
        <v>1</v>
      </c>
      <c r="E23" s="19"/>
      <c r="F23" s="19"/>
      <c r="G23" s="1"/>
      <c r="H23" s="1"/>
      <c r="I23" s="18"/>
      <c r="J23" s="19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U23" s="1"/>
      <c r="V23" s="1"/>
      <c r="W23" s="1"/>
      <c r="X23" s="20"/>
      <c r="Y23" s="1"/>
      <c r="Z23" s="1"/>
      <c r="AA23" s="1"/>
      <c r="AB23" s="1"/>
      <c r="AC23" s="1"/>
      <c r="AD23" s="1"/>
      <c r="AE23" s="1"/>
      <c r="AF23" s="1"/>
      <c r="AG23" s="1"/>
      <c r="AH23" s="18">
        <v>1</v>
      </c>
      <c r="AI23" s="1"/>
      <c r="AJ23" s="18">
        <v>1</v>
      </c>
    </row>
    <row r="24" spans="2:36" ht="13.5" thickBot="1">
      <c r="B24" s="27"/>
      <c r="C24" s="26">
        <v>1</v>
      </c>
      <c r="D24" s="27"/>
      <c r="E24" s="27"/>
      <c r="F24" s="27">
        <v>1</v>
      </c>
      <c r="G24" s="27"/>
      <c r="H24" s="27"/>
      <c r="I24" s="26"/>
      <c r="J24" s="27">
        <v>1</v>
      </c>
      <c r="K24" s="26"/>
      <c r="L24" s="42">
        <v>1</v>
      </c>
      <c r="M24" s="27"/>
      <c r="N24" s="27"/>
      <c r="O24" s="27"/>
      <c r="P24" s="27"/>
      <c r="Q24" s="27"/>
      <c r="R24" s="27"/>
      <c r="S24" s="26"/>
      <c r="T24" s="25"/>
      <c r="U24" s="27"/>
      <c r="V24" s="19">
        <v>1</v>
      </c>
      <c r="W24" s="27"/>
      <c r="X24" s="20"/>
      <c r="Y24" s="43"/>
      <c r="Z24" s="19"/>
      <c r="AA24" s="19">
        <v>1</v>
      </c>
      <c r="AB24" s="19"/>
      <c r="AC24" s="19"/>
      <c r="AD24" s="27"/>
      <c r="AE24" s="27"/>
      <c r="AF24" s="27"/>
      <c r="AG24" s="27"/>
      <c r="AH24" s="26"/>
      <c r="AI24" s="27"/>
      <c r="AJ24" s="26">
        <v>1</v>
      </c>
    </row>
    <row r="25" spans="2:36" ht="12.75">
      <c r="B25">
        <f>SUM(B5:B24)</f>
        <v>9</v>
      </c>
      <c r="C25">
        <f aca="true" t="shared" si="0" ref="C25:AJ25">SUM(C5:C24)</f>
        <v>11</v>
      </c>
      <c r="D25">
        <f t="shared" si="0"/>
        <v>8</v>
      </c>
      <c r="E25">
        <f t="shared" si="0"/>
        <v>8</v>
      </c>
      <c r="F25">
        <f t="shared" si="0"/>
        <v>4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18</v>
      </c>
      <c r="K25">
        <f t="shared" si="0"/>
        <v>2</v>
      </c>
      <c r="L25">
        <f t="shared" si="0"/>
        <v>18</v>
      </c>
      <c r="M25">
        <f t="shared" si="0"/>
        <v>1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0</v>
      </c>
      <c r="S25">
        <f t="shared" si="0"/>
        <v>1</v>
      </c>
      <c r="T25">
        <f t="shared" si="0"/>
        <v>16</v>
      </c>
      <c r="U25">
        <f t="shared" si="0"/>
        <v>1</v>
      </c>
      <c r="V25">
        <f t="shared" si="0"/>
        <v>1</v>
      </c>
      <c r="W25">
        <f t="shared" si="0"/>
        <v>0</v>
      </c>
      <c r="X25">
        <f t="shared" si="0"/>
        <v>2</v>
      </c>
      <c r="Y25">
        <f t="shared" si="0"/>
        <v>1</v>
      </c>
      <c r="Z25">
        <f t="shared" si="0"/>
        <v>3</v>
      </c>
      <c r="AA25">
        <f t="shared" si="0"/>
        <v>5</v>
      </c>
      <c r="AB25">
        <f t="shared" si="0"/>
        <v>2</v>
      </c>
      <c r="AC25">
        <f t="shared" si="0"/>
        <v>2</v>
      </c>
      <c r="AD25">
        <f t="shared" si="0"/>
        <v>0</v>
      </c>
      <c r="AE25">
        <f t="shared" si="0"/>
        <v>0</v>
      </c>
      <c r="AF25">
        <f t="shared" si="0"/>
        <v>1</v>
      </c>
      <c r="AG25">
        <f t="shared" si="0"/>
        <v>0</v>
      </c>
      <c r="AH25">
        <f t="shared" si="0"/>
        <v>6</v>
      </c>
      <c r="AI25">
        <f t="shared" si="0"/>
        <v>0</v>
      </c>
      <c r="AJ25">
        <f t="shared" si="0"/>
        <v>20</v>
      </c>
    </row>
    <row r="28" ht="13.5" thickBot="1"/>
    <row r="29" spans="2:4" ht="16.5" customHeight="1">
      <c r="B29" s="160" t="s">
        <v>171</v>
      </c>
      <c r="C29" s="124" t="s">
        <v>174</v>
      </c>
      <c r="D29" s="125" t="s">
        <v>175</v>
      </c>
    </row>
    <row r="30" spans="2:4" ht="12.75">
      <c r="B30" s="126" t="s">
        <v>172</v>
      </c>
      <c r="C30" s="122">
        <v>9</v>
      </c>
      <c r="D30" s="127">
        <f>(C30*100)/20</f>
        <v>45</v>
      </c>
    </row>
    <row r="31" spans="2:4" ht="13.5" thickBot="1">
      <c r="B31" s="128" t="s">
        <v>212</v>
      </c>
      <c r="C31" s="129">
        <v>11</v>
      </c>
      <c r="D31" s="130">
        <f>(C31*100)/20</f>
        <v>55</v>
      </c>
    </row>
    <row r="32" ht="12.75">
      <c r="C32">
        <f>SUM(C30:C31)</f>
        <v>20</v>
      </c>
    </row>
    <row r="54" ht="13.5" thickBot="1"/>
    <row r="55" spans="2:4" ht="18.75" customHeight="1">
      <c r="B55" s="216" t="s">
        <v>3</v>
      </c>
      <c r="C55" s="124" t="s">
        <v>174</v>
      </c>
      <c r="D55" s="125" t="s">
        <v>175</v>
      </c>
    </row>
    <row r="56" spans="2:4" ht="12.75">
      <c r="B56" s="126">
        <v>15</v>
      </c>
      <c r="C56" s="122">
        <v>8</v>
      </c>
      <c r="D56" s="127">
        <f>(C56*100)/20</f>
        <v>40</v>
      </c>
    </row>
    <row r="57" spans="2:4" ht="12.75">
      <c r="B57" s="126">
        <v>16</v>
      </c>
      <c r="C57" s="122">
        <v>8</v>
      </c>
      <c r="D57" s="127">
        <f>(C57*100)/20</f>
        <v>40</v>
      </c>
    </row>
    <row r="58" spans="2:4" ht="13.5" thickBot="1">
      <c r="B58" s="128">
        <v>17</v>
      </c>
      <c r="C58" s="129">
        <v>4</v>
      </c>
      <c r="D58" s="130">
        <f>(C58*100)/20</f>
        <v>20</v>
      </c>
    </row>
    <row r="81" ht="13.5" thickBot="1"/>
    <row r="82" spans="2:4" ht="18.75" customHeight="1">
      <c r="B82" s="160" t="s">
        <v>44</v>
      </c>
      <c r="C82" s="124" t="s">
        <v>174</v>
      </c>
      <c r="D82" s="125" t="s">
        <v>175</v>
      </c>
    </row>
    <row r="83" spans="2:4" ht="12.75">
      <c r="B83" s="126" t="s">
        <v>45</v>
      </c>
      <c r="C83" s="122">
        <v>18</v>
      </c>
      <c r="D83" s="127">
        <f>(C83*100)/20</f>
        <v>90</v>
      </c>
    </row>
    <row r="84" spans="2:4" ht="12.75">
      <c r="B84" s="126" t="s">
        <v>46</v>
      </c>
      <c r="C84" s="122">
        <v>1</v>
      </c>
      <c r="D84" s="127">
        <f>(C84*100/20)</f>
        <v>5</v>
      </c>
    </row>
    <row r="85" spans="2:4" ht="13.5" thickBot="1">
      <c r="B85" s="128" t="s">
        <v>48</v>
      </c>
      <c r="C85" s="129">
        <v>1</v>
      </c>
      <c r="D85" s="127">
        <f>(C85*100/20)</f>
        <v>5</v>
      </c>
    </row>
    <row r="107" ht="13.5" thickBot="1"/>
    <row r="108" spans="2:4" ht="21.75" customHeight="1">
      <c r="B108" s="173" t="s">
        <v>6</v>
      </c>
      <c r="C108" s="124" t="s">
        <v>174</v>
      </c>
      <c r="D108" s="125" t="s">
        <v>175</v>
      </c>
    </row>
    <row r="109" spans="2:4" ht="12.75">
      <c r="B109" s="126" t="s">
        <v>4</v>
      </c>
      <c r="C109" s="122">
        <v>18</v>
      </c>
      <c r="D109" s="127">
        <f>(C109*100)/20</f>
        <v>90</v>
      </c>
    </row>
    <row r="110" spans="2:4" ht="13.5" thickBot="1">
      <c r="B110" s="128" t="s">
        <v>5</v>
      </c>
      <c r="C110" s="129">
        <v>2</v>
      </c>
      <c r="D110" s="130">
        <f>(C110*100)/20</f>
        <v>10</v>
      </c>
    </row>
    <row r="133" ht="13.5" thickBot="1"/>
    <row r="134" spans="2:18" ht="13.5" thickBot="1">
      <c r="B134" s="123" t="s">
        <v>43</v>
      </c>
      <c r="C134" s="124" t="s">
        <v>174</v>
      </c>
      <c r="D134" s="125" t="s">
        <v>175</v>
      </c>
      <c r="I134" s="257" t="s">
        <v>55</v>
      </c>
      <c r="J134" s="257"/>
      <c r="K134" s="257"/>
      <c r="L134" s="257"/>
      <c r="M134" s="257"/>
      <c r="N134" s="257"/>
      <c r="O134" s="257"/>
      <c r="P134" s="257"/>
      <c r="Q134" s="257"/>
      <c r="R134" s="258"/>
    </row>
    <row r="135" spans="2:18" ht="13.5" thickBot="1">
      <c r="B135" s="126" t="s">
        <v>38</v>
      </c>
      <c r="C135" s="122">
        <v>16</v>
      </c>
      <c r="D135" s="127">
        <f>(C135*100)/20</f>
        <v>80</v>
      </c>
      <c r="I135" s="11" t="s">
        <v>49</v>
      </c>
      <c r="J135" s="11" t="s">
        <v>50</v>
      </c>
      <c r="K135" s="11" t="s">
        <v>51</v>
      </c>
      <c r="L135" s="11" t="s">
        <v>52</v>
      </c>
      <c r="M135" s="11" t="s">
        <v>53</v>
      </c>
      <c r="N135" s="11" t="s">
        <v>101</v>
      </c>
      <c r="O135" s="11" t="s">
        <v>136</v>
      </c>
      <c r="P135" s="12" t="s">
        <v>56</v>
      </c>
      <c r="Q135" s="69" t="s">
        <v>137</v>
      </c>
      <c r="R135" s="10" t="s">
        <v>54</v>
      </c>
    </row>
    <row r="136" spans="2:18" ht="12.75">
      <c r="B136" s="126" t="s">
        <v>39</v>
      </c>
      <c r="C136" s="122">
        <v>1</v>
      </c>
      <c r="D136" s="127">
        <f>(C136*100)/20</f>
        <v>5</v>
      </c>
      <c r="I136" s="1"/>
      <c r="J136" s="1"/>
      <c r="K136" s="1">
        <v>1</v>
      </c>
      <c r="L136" s="1"/>
      <c r="M136" s="1"/>
      <c r="N136" s="1"/>
      <c r="O136" s="1"/>
      <c r="P136" s="1"/>
      <c r="Q136" s="1"/>
      <c r="R136" s="32"/>
    </row>
    <row r="137" spans="2:18" ht="12.75">
      <c r="B137" s="126" t="s">
        <v>40</v>
      </c>
      <c r="C137" s="122">
        <v>1</v>
      </c>
      <c r="D137" s="127">
        <f>(C137*100)/20</f>
        <v>5</v>
      </c>
      <c r="I137" s="1"/>
      <c r="J137" s="1"/>
      <c r="K137" s="1">
        <v>1</v>
      </c>
      <c r="L137" s="1"/>
      <c r="M137" s="1"/>
      <c r="N137" s="1"/>
      <c r="O137" s="1"/>
      <c r="P137" s="1"/>
      <c r="Q137" s="1"/>
      <c r="R137" s="18"/>
    </row>
    <row r="138" spans="2:18" ht="13.5" thickBot="1">
      <c r="B138" s="128" t="s">
        <v>54</v>
      </c>
      <c r="C138" s="129">
        <v>2</v>
      </c>
      <c r="D138" s="127">
        <f>(C138*100)/20</f>
        <v>10</v>
      </c>
      <c r="I138" s="1"/>
      <c r="J138" s="1"/>
      <c r="K138" s="1"/>
      <c r="L138" s="1">
        <v>1</v>
      </c>
      <c r="M138" s="1"/>
      <c r="N138" s="1"/>
      <c r="O138" s="1"/>
      <c r="P138" s="1"/>
      <c r="Q138" s="1"/>
      <c r="R138" s="18"/>
    </row>
    <row r="139" spans="9:18" ht="12.75">
      <c r="I139" s="1"/>
      <c r="J139" s="1"/>
      <c r="K139" s="1"/>
      <c r="L139" s="1"/>
      <c r="M139" s="1"/>
      <c r="N139" s="1"/>
      <c r="O139" s="1"/>
      <c r="P139" s="1">
        <v>1</v>
      </c>
      <c r="Q139" s="1"/>
      <c r="R139" s="18"/>
    </row>
    <row r="140" spans="9:18" ht="12.75">
      <c r="I140" s="1"/>
      <c r="J140" s="1"/>
      <c r="K140" s="1"/>
      <c r="L140" s="1"/>
      <c r="M140" s="1"/>
      <c r="N140" s="1"/>
      <c r="O140" s="1"/>
      <c r="P140" s="1"/>
      <c r="Q140" s="1"/>
      <c r="R140" s="18">
        <v>1</v>
      </c>
    </row>
    <row r="141" spans="9:18" ht="12.75">
      <c r="I141" s="1"/>
      <c r="J141" s="1"/>
      <c r="K141" s="1"/>
      <c r="L141" s="1"/>
      <c r="M141" s="1">
        <v>1</v>
      </c>
      <c r="N141" s="1"/>
      <c r="O141" s="1"/>
      <c r="P141" s="1"/>
      <c r="Q141" s="1"/>
      <c r="R141" s="18"/>
    </row>
    <row r="142" spans="9:18" ht="12.75">
      <c r="I142" s="1"/>
      <c r="J142" s="1"/>
      <c r="K142" s="1"/>
      <c r="L142" s="1"/>
      <c r="M142" s="1">
        <v>1</v>
      </c>
      <c r="N142" s="1"/>
      <c r="O142" s="1"/>
      <c r="P142" s="1"/>
      <c r="Q142" s="1"/>
      <c r="R142" s="18"/>
    </row>
    <row r="143" spans="9:18" ht="12.75">
      <c r="I143" s="1"/>
      <c r="J143" s="1"/>
      <c r="K143" s="1"/>
      <c r="L143" s="1"/>
      <c r="M143" s="1"/>
      <c r="N143" s="1"/>
      <c r="O143" s="1"/>
      <c r="P143" s="1"/>
      <c r="Q143" s="1"/>
      <c r="R143" s="18">
        <v>1</v>
      </c>
    </row>
    <row r="144" spans="9:18" ht="12.75">
      <c r="I144" s="1"/>
      <c r="J144" s="1"/>
      <c r="K144" s="1"/>
      <c r="L144" s="1"/>
      <c r="M144" s="1"/>
      <c r="N144" s="1"/>
      <c r="O144" s="1"/>
      <c r="P144" s="1"/>
      <c r="Q144" s="1"/>
      <c r="R144" s="18">
        <v>1</v>
      </c>
    </row>
    <row r="145" spans="9:18" ht="12.75">
      <c r="I145" s="1"/>
      <c r="J145" s="1"/>
      <c r="K145" s="1"/>
      <c r="L145" s="1"/>
      <c r="M145" s="1"/>
      <c r="N145" s="1"/>
      <c r="O145" s="1"/>
      <c r="P145" s="1"/>
      <c r="Q145" s="1"/>
      <c r="R145" s="18">
        <v>1</v>
      </c>
    </row>
    <row r="146" spans="9:18" ht="12.75">
      <c r="I146" s="1"/>
      <c r="J146" s="1">
        <v>1</v>
      </c>
      <c r="K146" s="1"/>
      <c r="L146" s="1"/>
      <c r="M146" s="1"/>
      <c r="N146" s="1"/>
      <c r="O146" s="1"/>
      <c r="P146" s="1"/>
      <c r="Q146" s="1"/>
      <c r="R146" s="18"/>
    </row>
    <row r="147" spans="9:18" ht="12.75">
      <c r="I147" s="1"/>
      <c r="J147" s="1"/>
      <c r="K147" s="1"/>
      <c r="L147" s="1"/>
      <c r="M147" s="1"/>
      <c r="N147" s="1"/>
      <c r="O147" s="1"/>
      <c r="P147" s="1"/>
      <c r="Q147" s="1"/>
      <c r="R147" s="18">
        <v>1</v>
      </c>
    </row>
    <row r="148" spans="9:18" ht="12.75">
      <c r="I148" s="1">
        <v>1</v>
      </c>
      <c r="J148" s="1"/>
      <c r="K148" s="1"/>
      <c r="L148" s="1"/>
      <c r="M148" s="1"/>
      <c r="N148" s="1"/>
      <c r="O148" s="1"/>
      <c r="P148" s="1"/>
      <c r="Q148" s="1"/>
      <c r="R148" s="18"/>
    </row>
    <row r="149" spans="9:18" ht="12.75">
      <c r="I149" s="1"/>
      <c r="J149" s="1"/>
      <c r="K149" s="1">
        <v>1</v>
      </c>
      <c r="L149" s="1"/>
      <c r="M149" s="1"/>
      <c r="N149" s="1"/>
      <c r="O149" s="1"/>
      <c r="P149" s="1"/>
      <c r="Q149" s="1"/>
      <c r="R149" s="18"/>
    </row>
    <row r="150" spans="9:18" ht="12.75">
      <c r="I150" s="1"/>
      <c r="J150" s="1">
        <v>1</v>
      </c>
      <c r="K150" s="1"/>
      <c r="L150" s="1"/>
      <c r="M150" s="1"/>
      <c r="N150" s="1"/>
      <c r="O150" s="1"/>
      <c r="P150" s="1"/>
      <c r="Q150" s="1"/>
      <c r="R150" s="18"/>
    </row>
    <row r="151" spans="9:18" ht="12.75">
      <c r="I151" s="1"/>
      <c r="J151" s="1">
        <v>1</v>
      </c>
      <c r="K151" s="1"/>
      <c r="L151" s="1"/>
      <c r="M151" s="1"/>
      <c r="N151" s="1"/>
      <c r="O151" s="1"/>
      <c r="P151" s="1"/>
      <c r="Q151" s="1"/>
      <c r="R151" s="18"/>
    </row>
    <row r="152" spans="9:18" ht="12.75">
      <c r="I152" s="1"/>
      <c r="J152" s="1"/>
      <c r="K152" s="1"/>
      <c r="L152" s="1">
        <v>1</v>
      </c>
      <c r="M152" s="1"/>
      <c r="N152" s="1"/>
      <c r="O152" s="1"/>
      <c r="P152" s="1"/>
      <c r="Q152" s="1"/>
      <c r="R152" s="18"/>
    </row>
    <row r="153" spans="9:18" ht="12.75">
      <c r="I153" s="1"/>
      <c r="J153" s="1"/>
      <c r="K153" s="1">
        <v>1</v>
      </c>
      <c r="L153" s="1"/>
      <c r="M153" s="1"/>
      <c r="N153" s="1"/>
      <c r="O153" s="1"/>
      <c r="P153" s="1"/>
      <c r="Q153" s="1"/>
      <c r="R153" s="18"/>
    </row>
    <row r="154" spans="9:18" ht="12.75">
      <c r="I154" s="1"/>
      <c r="J154" s="1"/>
      <c r="K154" s="1"/>
      <c r="L154" s="1"/>
      <c r="M154" s="1"/>
      <c r="N154" s="1"/>
      <c r="O154" s="1"/>
      <c r="P154" s="1"/>
      <c r="Q154" s="1"/>
      <c r="R154" s="18">
        <v>1</v>
      </c>
    </row>
    <row r="155" spans="9:18" ht="13.5" thickBot="1">
      <c r="I155" s="43"/>
      <c r="J155" s="19"/>
      <c r="K155" s="19">
        <v>1</v>
      </c>
      <c r="L155" s="19"/>
      <c r="M155" s="19"/>
      <c r="N155" s="27"/>
      <c r="O155" s="27"/>
      <c r="P155" s="27"/>
      <c r="Q155" s="27"/>
      <c r="R155" s="26"/>
    </row>
    <row r="156" spans="9:18" ht="12.75">
      <c r="I156">
        <f aca="true" t="shared" si="1" ref="I156:R156">SUM(I136:I155)</f>
        <v>1</v>
      </c>
      <c r="J156">
        <f t="shared" si="1"/>
        <v>3</v>
      </c>
      <c r="K156">
        <f t="shared" si="1"/>
        <v>5</v>
      </c>
      <c r="L156">
        <f t="shared" si="1"/>
        <v>2</v>
      </c>
      <c r="M156">
        <f t="shared" si="1"/>
        <v>2</v>
      </c>
      <c r="N156">
        <f t="shared" si="1"/>
        <v>0</v>
      </c>
      <c r="O156">
        <f t="shared" si="1"/>
        <v>0</v>
      </c>
      <c r="P156">
        <f t="shared" si="1"/>
        <v>1</v>
      </c>
      <c r="Q156">
        <f t="shared" si="1"/>
        <v>0</v>
      </c>
      <c r="R156">
        <f t="shared" si="1"/>
        <v>6</v>
      </c>
    </row>
    <row r="160" ht="13.5" thickBot="1"/>
    <row r="161" spans="2:4" ht="19.5" customHeight="1">
      <c r="B161" s="221" t="s">
        <v>55</v>
      </c>
      <c r="C161" s="124" t="s">
        <v>174</v>
      </c>
      <c r="D161" s="125" t="s">
        <v>175</v>
      </c>
    </row>
    <row r="162" spans="2:4" ht="12.75">
      <c r="B162" s="126" t="s">
        <v>213</v>
      </c>
      <c r="C162" s="122">
        <v>1</v>
      </c>
      <c r="D162" s="127">
        <f>(C162*100)/20</f>
        <v>5</v>
      </c>
    </row>
    <row r="163" spans="2:4" ht="12.75">
      <c r="B163" s="126" t="s">
        <v>50</v>
      </c>
      <c r="C163" s="122">
        <v>3</v>
      </c>
      <c r="D163" s="127">
        <f aca="true" t="shared" si="2" ref="D163:D168">(C163*100)/20</f>
        <v>15</v>
      </c>
    </row>
    <row r="164" spans="2:4" ht="12.75">
      <c r="B164" s="126" t="s">
        <v>51</v>
      </c>
      <c r="C164" s="122">
        <v>5</v>
      </c>
      <c r="D164" s="127">
        <f t="shared" si="2"/>
        <v>25</v>
      </c>
    </row>
    <row r="165" spans="2:4" ht="12.75">
      <c r="B165" s="126" t="s">
        <v>52</v>
      </c>
      <c r="C165" s="122">
        <v>2</v>
      </c>
      <c r="D165" s="127">
        <f t="shared" si="2"/>
        <v>10</v>
      </c>
    </row>
    <row r="166" spans="2:4" ht="12.75">
      <c r="B166" s="126" t="s">
        <v>53</v>
      </c>
      <c r="C166" s="122">
        <v>2</v>
      </c>
      <c r="D166" s="127">
        <f t="shared" si="2"/>
        <v>10</v>
      </c>
    </row>
    <row r="167" spans="2:4" ht="12.75">
      <c r="B167" s="126" t="s">
        <v>56</v>
      </c>
      <c r="C167" s="122">
        <v>1</v>
      </c>
      <c r="D167" s="127">
        <f t="shared" si="2"/>
        <v>5</v>
      </c>
    </row>
    <row r="168" spans="2:4" ht="13.5" thickBot="1">
      <c r="B168" s="128" t="s">
        <v>54</v>
      </c>
      <c r="C168" s="129">
        <v>6</v>
      </c>
      <c r="D168" s="127">
        <f t="shared" si="2"/>
        <v>30</v>
      </c>
    </row>
    <row r="169" ht="12.75">
      <c r="C169">
        <f>SUM(C162:C168)</f>
        <v>20</v>
      </c>
    </row>
    <row r="191" ht="13.5" thickBot="1"/>
    <row r="192" spans="2:4" ht="18.75" customHeight="1">
      <c r="B192" s="123" t="s">
        <v>214</v>
      </c>
      <c r="C192" s="124" t="s">
        <v>174</v>
      </c>
      <c r="D192" s="125" t="s">
        <v>175</v>
      </c>
    </row>
    <row r="193" spans="2:4" ht="12.75">
      <c r="B193" s="126" t="s">
        <v>139</v>
      </c>
      <c r="C193" s="122">
        <v>20</v>
      </c>
      <c r="D193" s="127">
        <f>(C193*100)/20</f>
        <v>100</v>
      </c>
    </row>
    <row r="194" spans="2:4" ht="13.5" thickBot="1">
      <c r="B194" s="128" t="s">
        <v>138</v>
      </c>
      <c r="C194" s="129"/>
      <c r="D194" s="130"/>
    </row>
    <row r="217" ht="13.5" thickBot="1"/>
    <row r="218" spans="2:4" ht="12.75">
      <c r="B218" s="123" t="s">
        <v>215</v>
      </c>
      <c r="C218" s="124" t="s">
        <v>185</v>
      </c>
      <c r="D218" s="125" t="s">
        <v>175</v>
      </c>
    </row>
    <row r="219" spans="2:4" ht="12.75">
      <c r="B219" s="126" t="s">
        <v>139</v>
      </c>
      <c r="C219" s="122">
        <v>15</v>
      </c>
      <c r="D219" s="127">
        <f>C219*100/20</f>
        <v>75</v>
      </c>
    </row>
    <row r="220" spans="2:4" ht="12.75">
      <c r="B220" s="126" t="s">
        <v>219</v>
      </c>
      <c r="C220" s="122">
        <v>1</v>
      </c>
      <c r="D220" s="127">
        <f>C220*100/20</f>
        <v>5</v>
      </c>
    </row>
    <row r="221" spans="2:4" ht="12.75">
      <c r="B221" s="126" t="s">
        <v>220</v>
      </c>
      <c r="C221" s="122">
        <v>2</v>
      </c>
      <c r="D221" s="127">
        <f>C221*100/20</f>
        <v>10</v>
      </c>
    </row>
    <row r="222" spans="2:4" ht="13.5" thickBot="1">
      <c r="B222" s="128" t="s">
        <v>221</v>
      </c>
      <c r="C222" s="129">
        <v>2</v>
      </c>
      <c r="D222" s="127">
        <f>C222*100/20</f>
        <v>10</v>
      </c>
    </row>
    <row r="223" ht="12.75">
      <c r="C223" s="138">
        <v>20</v>
      </c>
    </row>
    <row r="242" ht="13.5" thickBot="1"/>
    <row r="243" spans="2:5" ht="12.75">
      <c r="B243" s="123" t="s">
        <v>209</v>
      </c>
      <c r="C243" s="124" t="s">
        <v>217</v>
      </c>
      <c r="D243" s="124" t="s">
        <v>175</v>
      </c>
      <c r="E243" s="125"/>
    </row>
    <row r="244" spans="2:5" ht="12.75">
      <c r="B244" s="126" t="s">
        <v>139</v>
      </c>
      <c r="C244" s="122">
        <v>8</v>
      </c>
      <c r="D244" s="122">
        <f>C244*100/20</f>
        <v>40</v>
      </c>
      <c r="E244" s="127"/>
    </row>
    <row r="245" spans="2:5" ht="12.75">
      <c r="B245" s="126" t="s">
        <v>205</v>
      </c>
      <c r="C245" s="122">
        <v>7</v>
      </c>
      <c r="D245" s="122">
        <f>C245*100/20</f>
        <v>35</v>
      </c>
      <c r="E245" s="127"/>
    </row>
    <row r="246" spans="2:5" ht="12.75">
      <c r="B246" s="126" t="s">
        <v>194</v>
      </c>
      <c r="C246" s="122">
        <v>3</v>
      </c>
      <c r="D246" s="122">
        <f>C246*100/20</f>
        <v>15</v>
      </c>
      <c r="E246" s="127"/>
    </row>
    <row r="247" spans="2:5" ht="12.75">
      <c r="B247" s="126" t="s">
        <v>216</v>
      </c>
      <c r="C247" s="122">
        <v>1</v>
      </c>
      <c r="D247" s="122">
        <f>C247*100/20</f>
        <v>5</v>
      </c>
      <c r="E247" s="127"/>
    </row>
    <row r="248" spans="2:5" ht="13.5" thickBot="1">
      <c r="B248" s="128" t="s">
        <v>218</v>
      </c>
      <c r="C248" s="129">
        <v>1</v>
      </c>
      <c r="D248" s="122">
        <f>C248*100/20</f>
        <v>5</v>
      </c>
      <c r="E248" s="130"/>
    </row>
    <row r="249" spans="3:4" ht="12.75">
      <c r="C249" s="138">
        <v>20</v>
      </c>
      <c r="D249" s="132"/>
    </row>
  </sheetData>
  <mergeCells count="10">
    <mergeCell ref="B3:C3"/>
    <mergeCell ref="D3:I3"/>
    <mergeCell ref="J3:K3"/>
    <mergeCell ref="L3:S3"/>
    <mergeCell ref="AP3:AU3"/>
    <mergeCell ref="I134:R134"/>
    <mergeCell ref="T3:X3"/>
    <mergeCell ref="Y3:AH3"/>
    <mergeCell ref="AI3:AJ3"/>
    <mergeCell ref="AL3:AO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BG232"/>
  <sheetViews>
    <sheetView workbookViewId="0" topLeftCell="A229">
      <selection activeCell="J233" sqref="J233"/>
    </sheetView>
  </sheetViews>
  <sheetFormatPr defaultColWidth="9.140625" defaultRowHeight="12.75"/>
  <cols>
    <col min="2" max="2" width="24.00390625" style="0" customWidth="1"/>
    <col min="3" max="3" width="24.7109375" style="0" customWidth="1"/>
    <col min="9" max="9" width="13.8515625" style="0" customWidth="1"/>
    <col min="10" max="10" width="16.7109375" style="0" customWidth="1"/>
    <col min="14" max="14" width="12.421875" style="0" customWidth="1"/>
  </cols>
  <sheetData>
    <row r="6" spans="3:4" ht="12.75">
      <c r="C6" s="190" t="s">
        <v>198</v>
      </c>
      <c r="D6" s="190"/>
    </row>
    <row r="7" spans="2:6" ht="13.5" thickBot="1">
      <c r="B7" s="92"/>
      <c r="C7" s="92"/>
      <c r="D7" s="92"/>
      <c r="E7" s="92"/>
      <c r="F7" s="92"/>
    </row>
    <row r="8" spans="2:41" ht="13.5" thickBot="1">
      <c r="B8" s="92"/>
      <c r="C8" s="92"/>
      <c r="D8" s="92"/>
      <c r="E8" s="92"/>
      <c r="F8" s="92"/>
      <c r="J8" s="238" t="s">
        <v>0</v>
      </c>
      <c r="K8" s="239"/>
      <c r="L8" s="222" t="s">
        <v>3</v>
      </c>
      <c r="M8" s="238"/>
      <c r="N8" s="238"/>
      <c r="O8" s="238"/>
      <c r="P8" s="238"/>
      <c r="Q8" s="239"/>
      <c r="R8" s="238" t="s">
        <v>6</v>
      </c>
      <c r="S8" s="239"/>
      <c r="T8" s="222" t="s">
        <v>44</v>
      </c>
      <c r="U8" s="238"/>
      <c r="V8" s="238"/>
      <c r="W8" s="238"/>
      <c r="X8" s="238"/>
      <c r="Y8" s="239"/>
      <c r="Z8" s="222" t="s">
        <v>43</v>
      </c>
      <c r="AA8" s="238"/>
      <c r="AB8" s="238"/>
      <c r="AC8" s="238"/>
      <c r="AD8" s="239"/>
      <c r="AE8" s="238" t="s">
        <v>55</v>
      </c>
      <c r="AF8" s="238"/>
      <c r="AG8" s="238"/>
      <c r="AH8" s="238"/>
      <c r="AI8" s="238"/>
      <c r="AJ8" s="238"/>
      <c r="AK8" s="238"/>
      <c r="AL8" s="238"/>
      <c r="AM8" s="239"/>
      <c r="AN8" s="238" t="s">
        <v>59</v>
      </c>
      <c r="AO8" s="239"/>
    </row>
    <row r="9" spans="2:41" ht="13.5" thickBot="1">
      <c r="B9" s="92"/>
      <c r="C9" s="92"/>
      <c r="D9" s="92"/>
      <c r="E9" s="92"/>
      <c r="F9" s="92"/>
      <c r="J9" s="148" t="s">
        <v>1</v>
      </c>
      <c r="K9" s="149" t="s">
        <v>2</v>
      </c>
      <c r="L9" s="148">
        <v>15</v>
      </c>
      <c r="M9" s="148">
        <v>16</v>
      </c>
      <c r="N9" s="148">
        <v>17</v>
      </c>
      <c r="O9" s="148">
        <v>18</v>
      </c>
      <c r="P9" s="148">
        <v>19</v>
      </c>
      <c r="Q9" s="149">
        <v>20</v>
      </c>
      <c r="R9" s="148" t="s">
        <v>4</v>
      </c>
      <c r="S9" s="149" t="s">
        <v>5</v>
      </c>
      <c r="T9" s="191" t="s">
        <v>45</v>
      </c>
      <c r="U9" s="191" t="s">
        <v>46</v>
      </c>
      <c r="V9" s="191" t="s">
        <v>47</v>
      </c>
      <c r="W9" s="191" t="s">
        <v>100</v>
      </c>
      <c r="X9" s="191" t="s">
        <v>199</v>
      </c>
      <c r="Y9" s="149" t="s">
        <v>48</v>
      </c>
      <c r="Z9" s="148" t="s">
        <v>38</v>
      </c>
      <c r="AA9" s="148" t="s">
        <v>39</v>
      </c>
      <c r="AB9" s="148" t="s">
        <v>40</v>
      </c>
      <c r="AC9" s="148" t="s">
        <v>41</v>
      </c>
      <c r="AD9" s="149" t="s">
        <v>42</v>
      </c>
      <c r="AE9" s="191" t="s">
        <v>49</v>
      </c>
      <c r="AF9" s="191" t="s">
        <v>50</v>
      </c>
      <c r="AG9" s="191" t="s">
        <v>51</v>
      </c>
      <c r="AH9" s="191" t="s">
        <v>52</v>
      </c>
      <c r="AI9" s="191" t="s">
        <v>53</v>
      </c>
      <c r="AJ9" s="191" t="s">
        <v>101</v>
      </c>
      <c r="AK9" s="191" t="s">
        <v>136</v>
      </c>
      <c r="AL9" s="192" t="s">
        <v>56</v>
      </c>
      <c r="AM9" s="149" t="s">
        <v>54</v>
      </c>
      <c r="AN9" s="191" t="s">
        <v>57</v>
      </c>
      <c r="AO9" s="149" t="s">
        <v>58</v>
      </c>
    </row>
    <row r="10" spans="2:59" ht="18.75" customHeight="1">
      <c r="B10" s="211" t="s">
        <v>171</v>
      </c>
      <c r="C10" s="198" t="s">
        <v>174</v>
      </c>
      <c r="D10" s="199" t="s">
        <v>175</v>
      </c>
      <c r="J10" s="193">
        <v>1</v>
      </c>
      <c r="K10" s="150"/>
      <c r="L10" s="92"/>
      <c r="M10" s="92"/>
      <c r="N10" s="92">
        <v>1</v>
      </c>
      <c r="O10" s="92"/>
      <c r="P10" s="92"/>
      <c r="Q10" s="209"/>
      <c r="R10" s="92"/>
      <c r="S10" s="150">
        <v>1</v>
      </c>
      <c r="T10" s="92"/>
      <c r="U10" s="92"/>
      <c r="V10" s="92"/>
      <c r="W10" s="92">
        <v>1</v>
      </c>
      <c r="X10" s="92"/>
      <c r="Y10" s="150"/>
      <c r="Z10">
        <v>1</v>
      </c>
      <c r="AD10" s="150"/>
      <c r="AM10" s="150">
        <v>1</v>
      </c>
      <c r="AO10" s="150">
        <v>1</v>
      </c>
      <c r="AS10" s="91"/>
      <c r="AT10" s="92"/>
      <c r="AU10" s="92"/>
      <c r="AV10" s="92"/>
      <c r="AW10" s="92"/>
      <c r="AX10" s="92"/>
      <c r="AY10" s="92"/>
      <c r="BE10" s="91"/>
      <c r="BF10" s="92"/>
      <c r="BG10" s="92"/>
    </row>
    <row r="11" spans="2:59" ht="12.75">
      <c r="B11" s="200" t="s">
        <v>172</v>
      </c>
      <c r="C11" s="92">
        <v>9</v>
      </c>
      <c r="D11" s="201">
        <f>(C11*100)/14</f>
        <v>64.28571428571429</v>
      </c>
      <c r="J11" s="193"/>
      <c r="K11" s="150">
        <v>1</v>
      </c>
      <c r="L11" s="92"/>
      <c r="M11" s="92"/>
      <c r="N11" s="92"/>
      <c r="O11" s="92">
        <v>1</v>
      </c>
      <c r="P11" s="92"/>
      <c r="Q11" s="150"/>
      <c r="R11" s="92"/>
      <c r="S11" s="150">
        <v>1</v>
      </c>
      <c r="T11" s="92"/>
      <c r="U11" s="92"/>
      <c r="V11" s="92"/>
      <c r="W11" s="92">
        <v>1</v>
      </c>
      <c r="X11" s="92"/>
      <c r="Y11" s="150"/>
      <c r="Z11">
        <v>1</v>
      </c>
      <c r="AD11" s="150"/>
      <c r="AM11" s="150">
        <v>1</v>
      </c>
      <c r="AO11" s="150">
        <v>1</v>
      </c>
      <c r="AP11">
        <v>1</v>
      </c>
      <c r="AR11" t="s">
        <v>6</v>
      </c>
      <c r="AS11" s="91" t="s">
        <v>78</v>
      </c>
      <c r="AT11" s="92"/>
      <c r="AU11" s="92"/>
      <c r="AV11" s="92"/>
      <c r="AW11" s="92"/>
      <c r="AX11" s="92"/>
      <c r="AY11" s="92"/>
      <c r="BA11">
        <v>1</v>
      </c>
      <c r="BE11" s="91"/>
      <c r="BF11" s="92"/>
      <c r="BG11" s="92"/>
    </row>
    <row r="12" spans="2:59" ht="12.75">
      <c r="B12" s="203" t="s">
        <v>173</v>
      </c>
      <c r="C12" s="189">
        <v>5</v>
      </c>
      <c r="D12" s="204">
        <f>(C12*100)/14</f>
        <v>35.714285714285715</v>
      </c>
      <c r="J12" s="193">
        <v>1</v>
      </c>
      <c r="K12" s="150"/>
      <c r="L12" s="92"/>
      <c r="M12" s="92"/>
      <c r="N12" s="92"/>
      <c r="O12" s="92">
        <v>1</v>
      </c>
      <c r="P12" s="92"/>
      <c r="Q12" s="150"/>
      <c r="R12" s="92">
        <v>1</v>
      </c>
      <c r="S12" s="150"/>
      <c r="T12" s="92">
        <v>1</v>
      </c>
      <c r="U12" s="92"/>
      <c r="V12" s="92"/>
      <c r="W12" s="92"/>
      <c r="X12" s="92"/>
      <c r="Y12" s="150"/>
      <c r="Z12">
        <v>1</v>
      </c>
      <c r="AD12" s="150"/>
      <c r="AM12" s="150">
        <v>1</v>
      </c>
      <c r="AO12" s="150">
        <v>1</v>
      </c>
      <c r="AS12" s="91"/>
      <c r="AT12" s="92"/>
      <c r="AU12" s="92"/>
      <c r="AV12" s="92"/>
      <c r="AW12" s="92"/>
      <c r="AX12" s="92"/>
      <c r="AY12" s="92"/>
      <c r="AZ12">
        <v>1</v>
      </c>
      <c r="BB12" t="s">
        <v>161</v>
      </c>
      <c r="BC12" t="s">
        <v>141</v>
      </c>
      <c r="BE12" s="91"/>
      <c r="BF12" s="92"/>
      <c r="BG12" s="92"/>
    </row>
    <row r="13" spans="10:59" ht="12.75">
      <c r="J13" s="193">
        <v>1</v>
      </c>
      <c r="K13" s="150"/>
      <c r="L13" s="92"/>
      <c r="M13" s="92"/>
      <c r="N13" s="92">
        <v>1</v>
      </c>
      <c r="O13" s="92"/>
      <c r="P13" s="92"/>
      <c r="Q13" s="150"/>
      <c r="R13" s="92">
        <v>1</v>
      </c>
      <c r="S13" s="150"/>
      <c r="T13" s="92">
        <v>1</v>
      </c>
      <c r="U13" s="92"/>
      <c r="V13" s="92"/>
      <c r="W13" s="92"/>
      <c r="X13" s="92"/>
      <c r="Y13" s="150"/>
      <c r="Z13">
        <v>1</v>
      </c>
      <c r="AD13" s="150"/>
      <c r="AM13" s="150">
        <v>1</v>
      </c>
      <c r="AO13" s="150">
        <v>1</v>
      </c>
      <c r="AS13" s="91"/>
      <c r="AT13" s="92"/>
      <c r="AU13" s="92"/>
      <c r="AV13" s="92"/>
      <c r="AW13" s="92"/>
      <c r="AX13" s="92"/>
      <c r="AY13" s="92"/>
      <c r="AZ13">
        <v>1</v>
      </c>
      <c r="BB13" t="s">
        <v>6</v>
      </c>
      <c r="BC13" t="s">
        <v>141</v>
      </c>
      <c r="BE13" s="91"/>
      <c r="BF13" s="92"/>
      <c r="BG13" s="92"/>
    </row>
    <row r="14" spans="10:59" ht="12.75">
      <c r="J14" s="193">
        <v>1</v>
      </c>
      <c r="K14" s="150"/>
      <c r="L14" s="92"/>
      <c r="M14" s="92"/>
      <c r="N14" s="92"/>
      <c r="O14" s="92"/>
      <c r="P14" s="92"/>
      <c r="Q14" s="150">
        <v>1</v>
      </c>
      <c r="R14" s="92">
        <v>1</v>
      </c>
      <c r="S14" s="150"/>
      <c r="T14" s="92">
        <v>1</v>
      </c>
      <c r="U14" s="92"/>
      <c r="V14" s="92"/>
      <c r="W14" s="92"/>
      <c r="X14" s="92"/>
      <c r="Y14" s="150"/>
      <c r="Z14">
        <v>1</v>
      </c>
      <c r="AD14" s="150"/>
      <c r="AM14" s="150">
        <v>1</v>
      </c>
      <c r="AO14" s="150">
        <v>1</v>
      </c>
      <c r="AQ14" s="92">
        <v>1</v>
      </c>
      <c r="AS14" s="91"/>
      <c r="AT14" s="92"/>
      <c r="AU14" s="92"/>
      <c r="AV14" s="92"/>
      <c r="AW14" s="92"/>
      <c r="AX14" s="92"/>
      <c r="AY14" s="92"/>
      <c r="BA14">
        <v>1</v>
      </c>
      <c r="BE14" s="91"/>
      <c r="BF14" s="92"/>
      <c r="BG14" s="92"/>
    </row>
    <row r="15" spans="10:59" ht="12.75">
      <c r="J15" s="193">
        <v>1</v>
      </c>
      <c r="K15" s="150"/>
      <c r="L15" s="92"/>
      <c r="M15" s="92"/>
      <c r="N15" s="92"/>
      <c r="O15" s="92"/>
      <c r="P15" s="92">
        <v>1</v>
      </c>
      <c r="Q15" s="150"/>
      <c r="R15" s="92"/>
      <c r="S15" s="150">
        <v>1</v>
      </c>
      <c r="T15" s="92"/>
      <c r="U15" s="92">
        <v>1</v>
      </c>
      <c r="V15" s="92"/>
      <c r="W15" s="92"/>
      <c r="X15" s="92"/>
      <c r="Y15" s="150"/>
      <c r="Z15">
        <v>1</v>
      </c>
      <c r="AD15" s="150"/>
      <c r="AM15" s="150">
        <v>1</v>
      </c>
      <c r="AO15" s="150">
        <v>1</v>
      </c>
      <c r="AP15">
        <v>1</v>
      </c>
      <c r="AQ15" s="92"/>
      <c r="AR15" t="s">
        <v>6</v>
      </c>
      <c r="AS15" s="91" t="s">
        <v>165</v>
      </c>
      <c r="AT15" s="92"/>
      <c r="AU15" s="92"/>
      <c r="AV15" s="92"/>
      <c r="AW15" s="92"/>
      <c r="AX15" s="92"/>
      <c r="AY15" s="92"/>
      <c r="BA15">
        <v>1</v>
      </c>
      <c r="BE15" s="91"/>
      <c r="BF15" s="92"/>
      <c r="BG15" s="92"/>
    </row>
    <row r="16" spans="10:59" ht="12.75">
      <c r="J16" s="193">
        <v>1</v>
      </c>
      <c r="K16" s="150"/>
      <c r="L16" s="92"/>
      <c r="M16" s="92"/>
      <c r="N16" s="92"/>
      <c r="O16" s="92">
        <v>1</v>
      </c>
      <c r="P16" s="92"/>
      <c r="Q16" s="150"/>
      <c r="R16" s="92">
        <v>1</v>
      </c>
      <c r="S16" s="150"/>
      <c r="T16" s="92">
        <v>1</v>
      </c>
      <c r="U16" s="92"/>
      <c r="V16" s="92"/>
      <c r="W16" s="92"/>
      <c r="X16" s="92"/>
      <c r="Y16" s="150"/>
      <c r="Z16">
        <v>1</v>
      </c>
      <c r="AD16" s="150"/>
      <c r="AM16" s="150">
        <v>1</v>
      </c>
      <c r="AO16" s="150">
        <v>1</v>
      </c>
      <c r="AQ16" s="92">
        <v>1</v>
      </c>
      <c r="AS16" s="91"/>
      <c r="AT16" s="92"/>
      <c r="AU16" s="92"/>
      <c r="AV16" s="92"/>
      <c r="AW16" s="92"/>
      <c r="AX16" s="92"/>
      <c r="AY16" s="92"/>
      <c r="AZ16">
        <v>1</v>
      </c>
      <c r="BB16" t="s">
        <v>6</v>
      </c>
      <c r="BC16" t="s">
        <v>141</v>
      </c>
      <c r="BE16" s="91"/>
      <c r="BF16" s="92"/>
      <c r="BG16" s="92"/>
    </row>
    <row r="17" spans="10:59" ht="12.75">
      <c r="J17" s="193">
        <v>1</v>
      </c>
      <c r="K17" s="150"/>
      <c r="L17" s="92"/>
      <c r="M17" s="92"/>
      <c r="N17" s="92"/>
      <c r="O17" s="92"/>
      <c r="P17" s="92">
        <v>1</v>
      </c>
      <c r="Q17" s="150"/>
      <c r="R17" s="92">
        <v>1</v>
      </c>
      <c r="S17" s="150"/>
      <c r="T17" s="92">
        <v>1</v>
      </c>
      <c r="U17" s="92"/>
      <c r="V17" s="92"/>
      <c r="W17" s="92"/>
      <c r="X17" s="92"/>
      <c r="Y17" s="150"/>
      <c r="Z17">
        <v>1</v>
      </c>
      <c r="AD17" s="150"/>
      <c r="AM17" s="150">
        <v>1</v>
      </c>
      <c r="AO17" s="150">
        <v>1</v>
      </c>
      <c r="AQ17" s="92">
        <v>1</v>
      </c>
      <c r="AS17" s="91"/>
      <c r="AT17" s="92"/>
      <c r="AU17" s="92"/>
      <c r="AV17" s="92"/>
      <c r="AW17" s="92"/>
      <c r="AX17" s="92"/>
      <c r="AY17" s="92"/>
      <c r="AZ17">
        <v>1</v>
      </c>
      <c r="BB17" t="s">
        <v>6</v>
      </c>
      <c r="BC17" t="s">
        <v>141</v>
      </c>
      <c r="BE17" s="91"/>
      <c r="BF17" s="92"/>
      <c r="BG17" s="92"/>
    </row>
    <row r="18" spans="10:59" ht="12.75">
      <c r="J18" s="193">
        <v>1</v>
      </c>
      <c r="K18" s="150"/>
      <c r="L18" s="92"/>
      <c r="M18" s="92"/>
      <c r="N18" s="92"/>
      <c r="O18" s="92"/>
      <c r="P18" s="92">
        <v>1</v>
      </c>
      <c r="Q18" s="150"/>
      <c r="R18" s="92"/>
      <c r="S18" s="150">
        <v>1</v>
      </c>
      <c r="T18" s="92"/>
      <c r="U18" s="92"/>
      <c r="V18" s="92"/>
      <c r="W18" s="92">
        <v>1</v>
      </c>
      <c r="X18" s="92"/>
      <c r="Y18" s="150"/>
      <c r="Z18">
        <v>1</v>
      </c>
      <c r="AD18" s="150"/>
      <c r="AM18" s="150">
        <v>1</v>
      </c>
      <c r="AO18" s="150">
        <v>1</v>
      </c>
      <c r="AQ18" s="99">
        <v>1</v>
      </c>
      <c r="AR18" t="s">
        <v>166</v>
      </c>
      <c r="AS18" s="91"/>
      <c r="AT18" s="92"/>
      <c r="AU18" s="92"/>
      <c r="AV18" s="92"/>
      <c r="AW18" s="92"/>
      <c r="AX18" s="92"/>
      <c r="AY18" s="92"/>
      <c r="BA18">
        <v>1</v>
      </c>
      <c r="BE18" s="91"/>
      <c r="BF18" s="92"/>
      <c r="BG18" s="92"/>
    </row>
    <row r="19" spans="10:59" ht="12.75">
      <c r="J19" s="193">
        <v>1</v>
      </c>
      <c r="K19" s="150"/>
      <c r="L19" s="92"/>
      <c r="M19" s="92"/>
      <c r="N19" s="92"/>
      <c r="O19" s="92">
        <v>1</v>
      </c>
      <c r="P19" s="92"/>
      <c r="Q19" s="150"/>
      <c r="R19" s="92">
        <v>1</v>
      </c>
      <c r="S19" s="150"/>
      <c r="T19" s="92"/>
      <c r="U19" s="92"/>
      <c r="V19" s="92">
        <v>1</v>
      </c>
      <c r="W19" s="92"/>
      <c r="X19" s="92"/>
      <c r="Y19" s="150"/>
      <c r="AC19">
        <v>1</v>
      </c>
      <c r="AD19" s="150"/>
      <c r="AJ19">
        <v>1</v>
      </c>
      <c r="AM19" s="150"/>
      <c r="AO19" s="150">
        <v>1</v>
      </c>
      <c r="AQ19" s="99">
        <v>1</v>
      </c>
      <c r="AS19" s="91"/>
      <c r="AT19" s="92" t="s">
        <v>201</v>
      </c>
      <c r="AU19" s="92"/>
      <c r="AV19" s="92" t="s">
        <v>202</v>
      </c>
      <c r="AW19" s="92"/>
      <c r="AX19" s="92"/>
      <c r="AY19" s="92"/>
      <c r="AZ19">
        <v>1</v>
      </c>
      <c r="BB19" t="s">
        <v>162</v>
      </c>
      <c r="BC19" t="s">
        <v>141</v>
      </c>
      <c r="BD19" t="s">
        <v>163</v>
      </c>
      <c r="BE19" s="91" t="s">
        <v>141</v>
      </c>
      <c r="BF19" s="92"/>
      <c r="BG19" s="92"/>
    </row>
    <row r="20" spans="10:59" ht="12.75">
      <c r="J20" s="193"/>
      <c r="K20" s="150">
        <v>1</v>
      </c>
      <c r="L20" s="92"/>
      <c r="M20" s="92">
        <v>1</v>
      </c>
      <c r="N20" s="92"/>
      <c r="O20" s="92"/>
      <c r="P20" s="92"/>
      <c r="Q20" s="150"/>
      <c r="R20" s="92">
        <v>1</v>
      </c>
      <c r="S20" s="150"/>
      <c r="T20" s="92">
        <v>1</v>
      </c>
      <c r="U20" s="92"/>
      <c r="V20" s="92"/>
      <c r="W20" s="92"/>
      <c r="X20" s="92"/>
      <c r="Y20" s="150"/>
      <c r="AD20" s="150">
        <v>1</v>
      </c>
      <c r="AF20">
        <v>1</v>
      </c>
      <c r="AM20" s="150"/>
      <c r="AO20" s="150">
        <v>1</v>
      </c>
      <c r="AQ20" s="99">
        <v>1</v>
      </c>
      <c r="AS20" s="91"/>
      <c r="AT20" s="92"/>
      <c r="AU20" s="92"/>
      <c r="AV20" s="92"/>
      <c r="AW20" s="92"/>
      <c r="AX20" s="92"/>
      <c r="AY20" s="92"/>
      <c r="BA20">
        <v>1</v>
      </c>
      <c r="BE20" s="91"/>
      <c r="BF20" s="92"/>
      <c r="BG20" s="92"/>
    </row>
    <row r="21" spans="11:59" ht="18.75" customHeight="1">
      <c r="K21" s="150">
        <v>1</v>
      </c>
      <c r="L21" s="92"/>
      <c r="M21" s="92"/>
      <c r="N21" s="92">
        <v>1</v>
      </c>
      <c r="O21" s="92"/>
      <c r="P21" s="92"/>
      <c r="Q21" s="150"/>
      <c r="R21" s="92"/>
      <c r="S21" s="150">
        <v>1</v>
      </c>
      <c r="T21" s="92"/>
      <c r="U21" s="92"/>
      <c r="V21" s="92"/>
      <c r="W21" s="92">
        <v>1</v>
      </c>
      <c r="X21" s="92"/>
      <c r="Y21" s="150"/>
      <c r="Z21">
        <v>1</v>
      </c>
      <c r="AD21" s="150"/>
      <c r="AF21">
        <v>1</v>
      </c>
      <c r="AM21" s="150"/>
      <c r="AO21" s="150">
        <v>1</v>
      </c>
      <c r="AP21">
        <v>1</v>
      </c>
      <c r="AQ21" s="92"/>
      <c r="AR21" t="s">
        <v>6</v>
      </c>
      <c r="AS21" s="91" t="s">
        <v>76</v>
      </c>
      <c r="AT21" s="92" t="s">
        <v>43</v>
      </c>
      <c r="AU21" s="99" t="s">
        <v>76</v>
      </c>
      <c r="AV21" s="99"/>
      <c r="AW21" s="99"/>
      <c r="AX21" s="99"/>
      <c r="AY21" s="99"/>
      <c r="AZ21">
        <v>1</v>
      </c>
      <c r="BB21" t="s">
        <v>6</v>
      </c>
      <c r="BC21" t="s">
        <v>141</v>
      </c>
      <c r="BD21" t="s">
        <v>55</v>
      </c>
      <c r="BE21" s="91" t="s">
        <v>141</v>
      </c>
      <c r="BF21" s="99" t="s">
        <v>115</v>
      </c>
      <c r="BG21" s="99" t="s">
        <v>76</v>
      </c>
    </row>
    <row r="22" spans="11:59" ht="12.75">
      <c r="K22" s="150">
        <v>1</v>
      </c>
      <c r="L22" s="92"/>
      <c r="M22" s="92"/>
      <c r="N22" s="92">
        <v>1</v>
      </c>
      <c r="O22" s="92"/>
      <c r="P22" s="92"/>
      <c r="Q22" s="150"/>
      <c r="R22" s="92">
        <v>1</v>
      </c>
      <c r="S22" s="150"/>
      <c r="T22" s="92">
        <v>1</v>
      </c>
      <c r="U22" s="92"/>
      <c r="V22" s="92"/>
      <c r="W22" s="92"/>
      <c r="X22" s="92"/>
      <c r="Y22" s="150"/>
      <c r="Z22">
        <v>1</v>
      </c>
      <c r="AD22" s="150"/>
      <c r="AM22" s="150">
        <v>1</v>
      </c>
      <c r="AO22" s="150">
        <v>1</v>
      </c>
      <c r="AQ22" s="99">
        <v>1</v>
      </c>
      <c r="AS22" s="91"/>
      <c r="AT22" s="92"/>
      <c r="AU22" s="92"/>
      <c r="AV22" s="92"/>
      <c r="AW22" s="92"/>
      <c r="AX22" s="92"/>
      <c r="AY22" s="92"/>
      <c r="AZ22">
        <v>1</v>
      </c>
      <c r="BB22" t="s">
        <v>6</v>
      </c>
      <c r="BC22" t="s">
        <v>164</v>
      </c>
      <c r="BD22" t="s">
        <v>55</v>
      </c>
      <c r="BE22" s="92" t="s">
        <v>76</v>
      </c>
      <c r="BF22" s="92"/>
      <c r="BG22" s="92"/>
    </row>
    <row r="23" spans="11:59" ht="13.5" thickBot="1">
      <c r="K23" s="151">
        <v>1</v>
      </c>
      <c r="L23" s="94"/>
      <c r="M23" s="94"/>
      <c r="N23" s="94">
        <v>1</v>
      </c>
      <c r="O23" s="94"/>
      <c r="P23" s="94"/>
      <c r="Q23" s="151"/>
      <c r="R23" s="194"/>
      <c r="S23" s="151">
        <v>1</v>
      </c>
      <c r="T23" s="94">
        <v>1</v>
      </c>
      <c r="U23" s="94"/>
      <c r="V23" s="94"/>
      <c r="W23" s="94"/>
      <c r="X23" s="94"/>
      <c r="Y23" s="151"/>
      <c r="Z23" s="94">
        <v>1</v>
      </c>
      <c r="AA23" s="94"/>
      <c r="AB23" s="94"/>
      <c r="AC23" s="94"/>
      <c r="AD23" s="151"/>
      <c r="AE23" s="194"/>
      <c r="AF23" s="94"/>
      <c r="AG23" s="94"/>
      <c r="AH23" s="94"/>
      <c r="AI23" s="94"/>
      <c r="AJ23" s="94"/>
      <c r="AK23" s="94"/>
      <c r="AL23" s="94"/>
      <c r="AM23" s="151">
        <v>1</v>
      </c>
      <c r="AN23" s="195"/>
      <c r="AO23" s="196">
        <v>1</v>
      </c>
      <c r="AP23" s="210">
        <v>1</v>
      </c>
      <c r="AQ23" s="210"/>
      <c r="AR23" s="94" t="s">
        <v>6</v>
      </c>
      <c r="AS23" s="100" t="s">
        <v>76</v>
      </c>
      <c r="AT23" s="94"/>
      <c r="AU23" s="94"/>
      <c r="AV23" s="94"/>
      <c r="AW23" s="94"/>
      <c r="AX23" s="94"/>
      <c r="AY23" s="94"/>
      <c r="AZ23" s="93">
        <v>1</v>
      </c>
      <c r="BA23" s="94"/>
      <c r="BB23" s="94" t="s">
        <v>6</v>
      </c>
      <c r="BC23" s="94" t="s">
        <v>141</v>
      </c>
      <c r="BD23" s="94" t="s">
        <v>55</v>
      </c>
      <c r="BE23" s="94" t="s">
        <v>76</v>
      </c>
      <c r="BF23" s="194"/>
      <c r="BG23" s="94"/>
    </row>
    <row r="24" spans="10:53" ht="12.75">
      <c r="J24">
        <f aca="true" t="shared" si="0" ref="J24:BA24">SUM(J10:J23)</f>
        <v>9</v>
      </c>
      <c r="K24">
        <f t="shared" si="0"/>
        <v>5</v>
      </c>
      <c r="L24">
        <f t="shared" si="0"/>
        <v>0</v>
      </c>
      <c r="M24">
        <f t="shared" si="0"/>
        <v>1</v>
      </c>
      <c r="N24">
        <f t="shared" si="0"/>
        <v>5</v>
      </c>
      <c r="O24">
        <f t="shared" si="0"/>
        <v>4</v>
      </c>
      <c r="P24">
        <f t="shared" si="0"/>
        <v>3</v>
      </c>
      <c r="Q24">
        <f t="shared" si="0"/>
        <v>1</v>
      </c>
      <c r="R24">
        <f t="shared" si="0"/>
        <v>8</v>
      </c>
      <c r="S24">
        <f t="shared" si="0"/>
        <v>6</v>
      </c>
      <c r="T24">
        <f t="shared" si="0"/>
        <v>8</v>
      </c>
      <c r="U24">
        <f t="shared" si="0"/>
        <v>1</v>
      </c>
      <c r="V24">
        <f t="shared" si="0"/>
        <v>1</v>
      </c>
      <c r="W24">
        <f t="shared" si="0"/>
        <v>4</v>
      </c>
      <c r="X24">
        <f t="shared" si="0"/>
        <v>0</v>
      </c>
      <c r="Y24">
        <f t="shared" si="0"/>
        <v>0</v>
      </c>
      <c r="Z24">
        <f t="shared" si="0"/>
        <v>12</v>
      </c>
      <c r="AA24">
        <f t="shared" si="0"/>
        <v>0</v>
      </c>
      <c r="AB24">
        <f t="shared" si="0"/>
        <v>0</v>
      </c>
      <c r="AC24">
        <f t="shared" si="0"/>
        <v>1</v>
      </c>
      <c r="AD24">
        <f t="shared" si="0"/>
        <v>1</v>
      </c>
      <c r="AE24">
        <f t="shared" si="0"/>
        <v>0</v>
      </c>
      <c r="AF24">
        <f t="shared" si="0"/>
        <v>2</v>
      </c>
      <c r="AG24">
        <f t="shared" si="0"/>
        <v>0</v>
      </c>
      <c r="AH24">
        <f t="shared" si="0"/>
        <v>0</v>
      </c>
      <c r="AI24">
        <f t="shared" si="0"/>
        <v>0</v>
      </c>
      <c r="AJ24">
        <f t="shared" si="0"/>
        <v>1</v>
      </c>
      <c r="AK24">
        <f t="shared" si="0"/>
        <v>0</v>
      </c>
      <c r="AL24">
        <f t="shared" si="0"/>
        <v>0</v>
      </c>
      <c r="AM24">
        <f t="shared" si="0"/>
        <v>11</v>
      </c>
      <c r="AN24">
        <f t="shared" si="0"/>
        <v>0</v>
      </c>
      <c r="AO24">
        <f t="shared" si="0"/>
        <v>14</v>
      </c>
      <c r="AP24">
        <f t="shared" si="0"/>
        <v>4</v>
      </c>
      <c r="AQ24">
        <f t="shared" si="0"/>
        <v>7</v>
      </c>
      <c r="AR24">
        <f t="shared" si="0"/>
        <v>0</v>
      </c>
      <c r="AS24">
        <f t="shared" si="0"/>
        <v>0</v>
      </c>
      <c r="AT24">
        <f t="shared" si="0"/>
        <v>0</v>
      </c>
      <c r="AU24">
        <f t="shared" si="0"/>
        <v>0</v>
      </c>
      <c r="AV24">
        <f t="shared" si="0"/>
        <v>0</v>
      </c>
      <c r="AW24">
        <f t="shared" si="0"/>
        <v>0</v>
      </c>
      <c r="AX24">
        <f t="shared" si="0"/>
        <v>0</v>
      </c>
      <c r="AY24">
        <f t="shared" si="0"/>
        <v>0</v>
      </c>
      <c r="AZ24">
        <f t="shared" si="0"/>
        <v>8</v>
      </c>
      <c r="BA24">
        <f t="shared" si="0"/>
        <v>5</v>
      </c>
    </row>
    <row r="37" spans="2:4" ht="12.75">
      <c r="B37" s="197" t="s">
        <v>3</v>
      </c>
      <c r="C37" s="198" t="s">
        <v>178</v>
      </c>
      <c r="D37" s="199" t="s">
        <v>175</v>
      </c>
    </row>
    <row r="38" spans="2:4" ht="12.75">
      <c r="B38" s="200">
        <v>16</v>
      </c>
      <c r="C38" s="92">
        <v>1</v>
      </c>
      <c r="D38" s="201">
        <f>(C38*100)/14</f>
        <v>7.142857142857143</v>
      </c>
    </row>
    <row r="39" spans="2:4" ht="12.75">
      <c r="B39" s="200">
        <v>17</v>
      </c>
      <c r="C39" s="92">
        <v>5</v>
      </c>
      <c r="D39" s="201">
        <f>(C39*100)/14</f>
        <v>35.714285714285715</v>
      </c>
    </row>
    <row r="40" spans="2:4" ht="12.75">
      <c r="B40" s="200">
        <v>18</v>
      </c>
      <c r="C40" s="92">
        <v>4</v>
      </c>
      <c r="D40" s="201">
        <f>(C40*100)/14</f>
        <v>28.571428571428573</v>
      </c>
    </row>
    <row r="41" spans="2:4" ht="12.75">
      <c r="B41" s="202">
        <v>19</v>
      </c>
      <c r="C41" s="99">
        <v>3</v>
      </c>
      <c r="D41" s="201">
        <f>(C41*100)/14</f>
        <v>21.428571428571427</v>
      </c>
    </row>
    <row r="42" spans="2:4" ht="12.75">
      <c r="B42" s="202">
        <v>20</v>
      </c>
      <c r="C42" s="99">
        <v>1</v>
      </c>
      <c r="D42" s="201">
        <f>(C42*100)/14</f>
        <v>7.142857142857143</v>
      </c>
    </row>
    <row r="43" spans="2:4" ht="12.75">
      <c r="B43" s="203"/>
      <c r="C43" s="189">
        <f>SUM(C38:C42)</f>
        <v>14</v>
      </c>
      <c r="D43" s="204">
        <f>SUM(D38:D42)</f>
        <v>100</v>
      </c>
    </row>
    <row r="65" ht="13.5" thickBot="1"/>
    <row r="66" spans="2:4" ht="12.75">
      <c r="B66" s="143" t="s">
        <v>44</v>
      </c>
      <c r="C66" s="124" t="s">
        <v>178</v>
      </c>
      <c r="D66" s="156" t="s">
        <v>175</v>
      </c>
    </row>
    <row r="67" spans="2:4" ht="12.75">
      <c r="B67" s="126" t="s">
        <v>45</v>
      </c>
      <c r="C67" s="122">
        <v>8</v>
      </c>
      <c r="D67" s="158">
        <f>(C67*100)/14</f>
        <v>57.142857142857146</v>
      </c>
    </row>
    <row r="68" spans="2:4" ht="12.75">
      <c r="B68" s="126" t="s">
        <v>46</v>
      </c>
      <c r="C68" s="122">
        <v>1</v>
      </c>
      <c r="D68" s="158">
        <f>(C68*100)/14</f>
        <v>7.142857142857143</v>
      </c>
    </row>
    <row r="69" spans="2:4" ht="12.75">
      <c r="B69" s="205" t="s">
        <v>47</v>
      </c>
      <c r="C69" s="122">
        <v>1</v>
      </c>
      <c r="D69" s="158">
        <f>(C69*100)/14</f>
        <v>7.142857142857143</v>
      </c>
    </row>
    <row r="70" spans="2:4" ht="13.5" thickBot="1">
      <c r="B70" s="137" t="s">
        <v>200</v>
      </c>
      <c r="C70" s="178">
        <v>4</v>
      </c>
      <c r="D70" s="158">
        <f>(C70*100)/14</f>
        <v>28.571428571428573</v>
      </c>
    </row>
    <row r="71" ht="12.75">
      <c r="D71" s="159">
        <f>SUM(D67:D70)</f>
        <v>100</v>
      </c>
    </row>
    <row r="75" spans="2:7" ht="12.75">
      <c r="B75" s="240"/>
      <c r="C75" s="240"/>
      <c r="D75" s="240"/>
      <c r="E75" s="240"/>
      <c r="F75" s="240"/>
      <c r="G75" s="240"/>
    </row>
    <row r="76" spans="2:7" ht="12.75">
      <c r="B76" s="99"/>
      <c r="C76" s="99"/>
      <c r="D76" s="99"/>
      <c r="E76" s="99"/>
      <c r="F76" s="99"/>
      <c r="G76" s="99"/>
    </row>
    <row r="77" spans="2:7" ht="12.75">
      <c r="B77" s="92"/>
      <c r="C77" s="92"/>
      <c r="D77" s="92"/>
      <c r="E77" s="92"/>
      <c r="F77" s="92"/>
      <c r="G77" s="92"/>
    </row>
    <row r="78" spans="2:7" ht="12.75">
      <c r="B78" s="92"/>
      <c r="C78" s="92"/>
      <c r="D78" s="92"/>
      <c r="E78" s="92"/>
      <c r="F78" s="92"/>
      <c r="G78" s="92"/>
    </row>
    <row r="79" spans="2:7" ht="12.75">
      <c r="B79" s="92"/>
      <c r="C79" s="92"/>
      <c r="D79" s="92"/>
      <c r="E79" s="92"/>
      <c r="F79" s="92"/>
      <c r="G79" s="92"/>
    </row>
    <row r="80" spans="2:7" ht="12.75">
      <c r="B80" s="92"/>
      <c r="C80" s="92"/>
      <c r="D80" s="92"/>
      <c r="E80" s="92"/>
      <c r="F80" s="92"/>
      <c r="G80" s="92"/>
    </row>
    <row r="81" spans="2:7" ht="12.75">
      <c r="B81" s="92"/>
      <c r="C81" s="92"/>
      <c r="D81" s="92"/>
      <c r="E81" s="92"/>
      <c r="F81" s="92"/>
      <c r="G81" s="92"/>
    </row>
    <row r="82" spans="2:7" ht="12.75">
      <c r="B82" s="92"/>
      <c r="C82" s="92"/>
      <c r="D82" s="92"/>
      <c r="E82" s="92"/>
      <c r="F82" s="92"/>
      <c r="G82" s="92"/>
    </row>
    <row r="83" spans="2:7" ht="12.75">
      <c r="B83" s="92"/>
      <c r="C83" s="92"/>
      <c r="D83" s="92"/>
      <c r="E83" s="92"/>
      <c r="F83" s="92"/>
      <c r="G83" s="92"/>
    </row>
    <row r="84" spans="2:7" ht="12.75">
      <c r="B84" s="92"/>
      <c r="C84" s="92"/>
      <c r="D84" s="92"/>
      <c r="E84" s="92"/>
      <c r="F84" s="92"/>
      <c r="G84" s="92"/>
    </row>
    <row r="85" spans="2:7" ht="12.75">
      <c r="B85" s="92"/>
      <c r="C85" s="92"/>
      <c r="D85" s="92"/>
      <c r="E85" s="92"/>
      <c r="F85" s="92"/>
      <c r="G85" s="92"/>
    </row>
    <row r="86" spans="2:7" ht="12.75">
      <c r="B86" s="92"/>
      <c r="C86" s="92"/>
      <c r="D86" s="92"/>
      <c r="E86" s="92"/>
      <c r="F86" s="92"/>
      <c r="G86" s="92"/>
    </row>
    <row r="87" spans="2:7" ht="12.75">
      <c r="B87" s="92"/>
      <c r="C87" s="92"/>
      <c r="D87" s="92"/>
      <c r="E87" s="92"/>
      <c r="F87" s="92"/>
      <c r="G87" s="92"/>
    </row>
    <row r="94" ht="13.5" thickBot="1"/>
    <row r="95" spans="2:4" ht="12.75">
      <c r="B95" s="160" t="s">
        <v>6</v>
      </c>
      <c r="C95" s="124" t="s">
        <v>174</v>
      </c>
      <c r="D95" s="125" t="s">
        <v>175</v>
      </c>
    </row>
    <row r="96" spans="2:4" ht="12.75">
      <c r="B96" s="126" t="s">
        <v>4</v>
      </c>
      <c r="C96">
        <v>8</v>
      </c>
      <c r="D96" s="154">
        <f>(C96*100)/14</f>
        <v>57.142857142857146</v>
      </c>
    </row>
    <row r="97" spans="2:4" ht="13.5" thickBot="1">
      <c r="B97" s="128" t="s">
        <v>5</v>
      </c>
      <c r="C97" s="122">
        <v>6</v>
      </c>
      <c r="D97" s="154">
        <f>(C97*100)/14</f>
        <v>42.857142857142854</v>
      </c>
    </row>
    <row r="118" ht="13.5" thickBot="1"/>
    <row r="119" spans="2:4" ht="12.75">
      <c r="B119" s="168" t="s">
        <v>43</v>
      </c>
      <c r="C119" s="166" t="s">
        <v>174</v>
      </c>
      <c r="D119" s="167" t="s">
        <v>175</v>
      </c>
    </row>
    <row r="120" spans="2:4" ht="12.75">
      <c r="B120" s="126" t="s">
        <v>38</v>
      </c>
      <c r="C120" s="122">
        <v>12</v>
      </c>
      <c r="D120" s="154">
        <f>(C120*100)/14</f>
        <v>85.71428571428571</v>
      </c>
    </row>
    <row r="121" spans="2:4" ht="12.75">
      <c r="B121" s="126" t="s">
        <v>41</v>
      </c>
      <c r="C121" s="122">
        <v>1</v>
      </c>
      <c r="D121" s="154">
        <f>(C121*100)/14</f>
        <v>7.142857142857143</v>
      </c>
    </row>
    <row r="122" spans="2:4" ht="13.5" thickBot="1">
      <c r="B122" s="128" t="s">
        <v>42</v>
      </c>
      <c r="C122" s="129">
        <v>1</v>
      </c>
      <c r="D122" s="154">
        <f>(C122*100)/14</f>
        <v>7.142857142857143</v>
      </c>
    </row>
    <row r="130" spans="2:7" ht="12.75">
      <c r="B130" s="240"/>
      <c r="C130" s="240"/>
      <c r="D130" s="240"/>
      <c r="E130" s="240"/>
      <c r="F130" s="240"/>
      <c r="G130" s="92"/>
    </row>
    <row r="131" spans="2:7" ht="12.75">
      <c r="B131" s="99"/>
      <c r="C131" s="99"/>
      <c r="D131" s="99"/>
      <c r="E131" s="99"/>
      <c r="F131" s="99"/>
      <c r="G131" s="92"/>
    </row>
    <row r="132" spans="2:7" ht="12.75">
      <c r="B132" s="92"/>
      <c r="C132" s="92"/>
      <c r="D132" s="92"/>
      <c r="E132" s="92"/>
      <c r="F132" s="92"/>
      <c r="G132" s="92"/>
    </row>
    <row r="133" spans="2:7" ht="12.75">
      <c r="B133" s="92"/>
      <c r="C133" s="92"/>
      <c r="D133" s="92"/>
      <c r="E133" s="92"/>
      <c r="F133" s="92"/>
      <c r="G133" s="92"/>
    </row>
    <row r="134" spans="2:7" ht="12.75">
      <c r="B134" s="92"/>
      <c r="C134" s="92"/>
      <c r="D134" s="92"/>
      <c r="E134" s="92"/>
      <c r="F134" s="92"/>
      <c r="G134" s="92"/>
    </row>
    <row r="135" spans="2:7" ht="12.75">
      <c r="B135" s="92"/>
      <c r="C135" s="92"/>
      <c r="D135" s="92"/>
      <c r="E135" s="92"/>
      <c r="F135" s="92"/>
      <c r="G135" s="92"/>
    </row>
    <row r="136" spans="2:7" ht="12.75">
      <c r="B136" s="92"/>
      <c r="C136" s="92"/>
      <c r="D136" s="92"/>
      <c r="E136" s="92"/>
      <c r="F136" s="92"/>
      <c r="G136" s="92"/>
    </row>
    <row r="137" spans="2:7" ht="12.75">
      <c r="B137" s="92"/>
      <c r="C137" s="92"/>
      <c r="D137" s="92"/>
      <c r="E137" s="92"/>
      <c r="F137" s="92"/>
      <c r="G137" s="92"/>
    </row>
    <row r="138" spans="2:7" ht="12.75">
      <c r="B138" s="92"/>
      <c r="C138" s="92"/>
      <c r="D138" s="92"/>
      <c r="E138" s="92"/>
      <c r="F138" s="92"/>
      <c r="G138" s="92"/>
    </row>
    <row r="139" spans="2:7" ht="12.75">
      <c r="B139" s="92"/>
      <c r="C139" s="92"/>
      <c r="D139" s="92"/>
      <c r="E139" s="92"/>
      <c r="F139" s="92"/>
      <c r="G139" s="92"/>
    </row>
    <row r="140" spans="2:7" ht="12.75">
      <c r="B140" s="92"/>
      <c r="C140" s="92"/>
      <c r="D140" s="92"/>
      <c r="E140" s="92"/>
      <c r="F140" s="92"/>
      <c r="G140" s="92"/>
    </row>
    <row r="141" spans="2:7" ht="12.75">
      <c r="B141" s="92"/>
      <c r="C141" s="92"/>
      <c r="D141" s="92"/>
      <c r="E141" s="92"/>
      <c r="F141" s="92"/>
      <c r="G141" s="92"/>
    </row>
    <row r="142" spans="2:7" ht="12.75">
      <c r="B142" s="92"/>
      <c r="C142" s="92"/>
      <c r="D142" s="92"/>
      <c r="E142" s="92"/>
      <c r="F142" s="92"/>
      <c r="G142" s="92"/>
    </row>
    <row r="143" spans="2:7" ht="12.75">
      <c r="B143" s="92"/>
      <c r="C143" s="92"/>
      <c r="D143" s="92"/>
      <c r="E143" s="92"/>
      <c r="F143" s="92"/>
      <c r="G143" s="92"/>
    </row>
    <row r="146" ht="13.5" thickBot="1"/>
    <row r="147" spans="2:4" ht="12.75">
      <c r="B147" s="173" t="s">
        <v>180</v>
      </c>
      <c r="C147" s="174" t="s">
        <v>174</v>
      </c>
      <c r="D147" s="175" t="s">
        <v>175</v>
      </c>
    </row>
    <row r="148" spans="2:4" ht="12.75">
      <c r="B148" s="126" t="s">
        <v>50</v>
      </c>
      <c r="C148" s="122">
        <v>2</v>
      </c>
      <c r="D148" s="154">
        <f>(C148*100)/14</f>
        <v>14.285714285714286</v>
      </c>
    </row>
    <row r="149" spans="2:4" ht="12.75">
      <c r="B149" s="126" t="s">
        <v>101</v>
      </c>
      <c r="C149" s="122">
        <v>1</v>
      </c>
      <c r="D149" s="154">
        <f>(C149*100)/14</f>
        <v>7.142857142857143</v>
      </c>
    </row>
    <row r="150" spans="2:4" ht="13.5" thickBot="1">
      <c r="B150" s="128" t="s">
        <v>182</v>
      </c>
      <c r="C150" s="129">
        <v>11</v>
      </c>
      <c r="D150" s="154">
        <f>(C150*100)/14</f>
        <v>78.57142857142857</v>
      </c>
    </row>
    <row r="155" spans="2:10" ht="12.75">
      <c r="B155" s="240"/>
      <c r="C155" s="240"/>
      <c r="D155" s="240"/>
      <c r="E155" s="240"/>
      <c r="F155" s="240"/>
      <c r="G155" s="240"/>
      <c r="H155" s="240"/>
      <c r="I155" s="240"/>
      <c r="J155" s="240"/>
    </row>
    <row r="156" spans="2:10" ht="12.75"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2:10" ht="12.75">
      <c r="B157" s="92"/>
      <c r="C157" s="92"/>
      <c r="D157" s="92"/>
      <c r="E157" s="92"/>
      <c r="F157" s="92"/>
      <c r="G157" s="92"/>
      <c r="H157" s="92"/>
      <c r="I157" s="92"/>
      <c r="J157" s="92"/>
    </row>
    <row r="158" spans="2:10" ht="12.75">
      <c r="B158" s="92"/>
      <c r="C158" s="92"/>
      <c r="D158" s="92"/>
      <c r="E158" s="92"/>
      <c r="F158" s="92"/>
      <c r="G158" s="92"/>
      <c r="H158" s="92"/>
      <c r="I158" s="92"/>
      <c r="J158" s="92"/>
    </row>
    <row r="159" spans="2:10" ht="12.75"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2:10" ht="12.75"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2:10" ht="12.75">
      <c r="B161" s="92"/>
      <c r="C161" s="92"/>
      <c r="D161" s="92"/>
      <c r="E161" s="92"/>
      <c r="F161" s="92"/>
      <c r="G161" s="92"/>
      <c r="H161" s="92"/>
      <c r="I161" s="92"/>
      <c r="J161" s="92"/>
    </row>
    <row r="162" spans="2:10" ht="12.75">
      <c r="B162" s="92"/>
      <c r="C162" s="92"/>
      <c r="D162" s="92"/>
      <c r="E162" s="92"/>
      <c r="F162" s="92"/>
      <c r="G162" s="92"/>
      <c r="H162" s="92"/>
      <c r="I162" s="92"/>
      <c r="J162" s="92"/>
    </row>
    <row r="163" spans="2:10" ht="12.75">
      <c r="B163" s="92"/>
      <c r="C163" s="92"/>
      <c r="D163" s="92"/>
      <c r="E163" s="92"/>
      <c r="F163" s="92"/>
      <c r="G163" s="92"/>
      <c r="H163" s="92"/>
      <c r="I163" s="92"/>
      <c r="J163" s="92"/>
    </row>
    <row r="164" spans="2:10" ht="12.75">
      <c r="B164" s="92"/>
      <c r="C164" s="92"/>
      <c r="D164" s="92"/>
      <c r="E164" s="92"/>
      <c r="F164" s="92"/>
      <c r="G164" s="92"/>
      <c r="H164" s="92"/>
      <c r="I164" s="92"/>
      <c r="J164" s="92"/>
    </row>
    <row r="165" spans="2:10" ht="12.75">
      <c r="B165" s="92"/>
      <c r="C165" s="92"/>
      <c r="D165" s="92"/>
      <c r="E165" s="92"/>
      <c r="F165" s="92"/>
      <c r="G165" s="92"/>
      <c r="H165" s="92"/>
      <c r="I165" s="92"/>
      <c r="J165" s="92"/>
    </row>
    <row r="166" spans="2:10" ht="12.75">
      <c r="B166" s="92"/>
      <c r="C166" s="92"/>
      <c r="D166" s="92"/>
      <c r="E166" s="92"/>
      <c r="F166" s="92"/>
      <c r="G166" s="92"/>
      <c r="H166" s="92"/>
      <c r="I166" s="92"/>
      <c r="J166" s="92"/>
    </row>
    <row r="167" spans="2:10" ht="12.75">
      <c r="B167" s="92"/>
      <c r="C167" s="92"/>
      <c r="D167" s="92"/>
      <c r="E167" s="92"/>
      <c r="F167" s="92"/>
      <c r="G167" s="92"/>
      <c r="H167" s="92"/>
      <c r="I167" s="92"/>
      <c r="J167" s="92"/>
    </row>
    <row r="173" ht="13.5" thickBot="1"/>
    <row r="174" spans="2:4" ht="12.75">
      <c r="B174" s="177" t="s">
        <v>192</v>
      </c>
      <c r="C174" s="124" t="s">
        <v>174</v>
      </c>
      <c r="D174" s="125" t="s">
        <v>175</v>
      </c>
    </row>
    <row r="175" spans="2:4" ht="12.75">
      <c r="B175" s="126" t="s">
        <v>184</v>
      </c>
      <c r="C175" s="122">
        <v>0</v>
      </c>
      <c r="D175" s="154">
        <f>(C175*100)/10</f>
        <v>0</v>
      </c>
    </row>
    <row r="176" spans="2:4" ht="12.75">
      <c r="B176" s="126" t="s">
        <v>139</v>
      </c>
      <c r="C176" s="122">
        <v>14</v>
      </c>
      <c r="D176" s="154">
        <f>(C176*100)/14</f>
        <v>100</v>
      </c>
    </row>
    <row r="177" spans="2:4" ht="13.5" thickBot="1">
      <c r="B177" s="128"/>
      <c r="C177" s="129"/>
      <c r="D177" s="155"/>
    </row>
    <row r="199" spans="8:17" ht="13.5" thickBot="1"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ht="13.5" thickBot="1">
      <c r="B200" s="206" t="s">
        <v>190</v>
      </c>
      <c r="C200" s="207" t="s">
        <v>185</v>
      </c>
      <c r="D200" s="207" t="s">
        <v>175</v>
      </c>
      <c r="G200" s="260" t="s">
        <v>72</v>
      </c>
      <c r="H200" s="261"/>
      <c r="I200" s="261"/>
      <c r="J200" s="262"/>
      <c r="K200" s="232" t="s">
        <v>74</v>
      </c>
      <c r="L200" s="233"/>
      <c r="M200" s="233"/>
      <c r="N200" s="233"/>
      <c r="O200" s="233"/>
      <c r="P200" s="234"/>
      <c r="Q200" s="92"/>
    </row>
    <row r="201" spans="2:17" ht="12.75">
      <c r="B201" s="122" t="s">
        <v>139</v>
      </c>
      <c r="C201" s="122">
        <v>10</v>
      </c>
      <c r="D201" s="208">
        <f>(C201*100)/14</f>
        <v>71.42857142857143</v>
      </c>
      <c r="G201" s="13" t="s">
        <v>57</v>
      </c>
      <c r="H201" s="13" t="s">
        <v>58</v>
      </c>
      <c r="I201" s="14" t="s">
        <v>73</v>
      </c>
      <c r="J201" s="15" t="s">
        <v>75</v>
      </c>
      <c r="K201" s="13" t="s">
        <v>57</v>
      </c>
      <c r="L201" s="13" t="s">
        <v>58</v>
      </c>
      <c r="M201" s="2" t="s">
        <v>73</v>
      </c>
      <c r="N201" s="16" t="s">
        <v>75</v>
      </c>
      <c r="O201" s="54" t="s">
        <v>73</v>
      </c>
      <c r="P201" s="15" t="s">
        <v>75</v>
      </c>
      <c r="Q201" s="92"/>
    </row>
    <row r="202" spans="2:17" ht="12.75">
      <c r="B202" s="122" t="s">
        <v>203</v>
      </c>
      <c r="C202" s="122">
        <v>4</v>
      </c>
      <c r="D202" s="208">
        <f>(C202*100)/14</f>
        <v>28.571428571428573</v>
      </c>
      <c r="H202">
        <v>1</v>
      </c>
      <c r="J202" s="91"/>
      <c r="L202">
        <v>1</v>
      </c>
      <c r="P202" s="91"/>
      <c r="Q202" s="92"/>
    </row>
    <row r="203" spans="2:17" ht="12.75">
      <c r="B203" s="122" t="s">
        <v>204</v>
      </c>
      <c r="C203" s="122">
        <v>1</v>
      </c>
      <c r="D203" s="208">
        <f>(C203*100)/14</f>
        <v>7.142857142857143</v>
      </c>
      <c r="G203">
        <v>1</v>
      </c>
      <c r="I203" t="s">
        <v>6</v>
      </c>
      <c r="J203" s="91" t="s">
        <v>78</v>
      </c>
      <c r="L203">
        <v>1</v>
      </c>
      <c r="P203" s="91"/>
      <c r="Q203" s="92"/>
    </row>
    <row r="204" spans="8:17" ht="12.75">
      <c r="H204">
        <v>1</v>
      </c>
      <c r="J204" s="91"/>
      <c r="K204">
        <v>1</v>
      </c>
      <c r="M204" t="s">
        <v>161</v>
      </c>
      <c r="N204" t="s">
        <v>141</v>
      </c>
      <c r="P204" s="91"/>
      <c r="Q204" s="92"/>
    </row>
    <row r="205" spans="8:17" ht="12.75">
      <c r="H205">
        <v>1</v>
      </c>
      <c r="J205" s="91"/>
      <c r="K205">
        <v>1</v>
      </c>
      <c r="M205" s="212" t="s">
        <v>6</v>
      </c>
      <c r="N205" t="s">
        <v>141</v>
      </c>
      <c r="P205" s="91"/>
      <c r="Q205" s="92"/>
    </row>
    <row r="206" spans="8:17" ht="12.75">
      <c r="H206" s="92">
        <v>1</v>
      </c>
      <c r="J206" s="91"/>
      <c r="L206">
        <v>1</v>
      </c>
      <c r="P206" s="91"/>
      <c r="Q206" s="92"/>
    </row>
    <row r="207" spans="7:17" ht="12.75">
      <c r="G207">
        <v>1</v>
      </c>
      <c r="H207" s="92"/>
      <c r="I207" t="s">
        <v>6</v>
      </c>
      <c r="J207" s="91" t="s">
        <v>165</v>
      </c>
      <c r="L207">
        <v>1</v>
      </c>
      <c r="P207" s="91"/>
      <c r="Q207" s="92"/>
    </row>
    <row r="208" spans="8:17" ht="12.75">
      <c r="H208" s="92">
        <v>1</v>
      </c>
      <c r="J208" s="91"/>
      <c r="K208">
        <v>1</v>
      </c>
      <c r="M208" s="212" t="s">
        <v>6</v>
      </c>
      <c r="N208" t="s">
        <v>141</v>
      </c>
      <c r="P208" s="91"/>
      <c r="Q208" s="92"/>
    </row>
    <row r="209" spans="8:17" ht="12.75">
      <c r="H209" s="92">
        <v>1</v>
      </c>
      <c r="J209" s="91"/>
      <c r="K209">
        <v>1</v>
      </c>
      <c r="M209" s="212" t="s">
        <v>6</v>
      </c>
      <c r="N209" t="s">
        <v>141</v>
      </c>
      <c r="P209" s="91"/>
      <c r="Q209" s="92"/>
    </row>
    <row r="210" spans="8:17" ht="12.75">
      <c r="H210" s="99">
        <v>1</v>
      </c>
      <c r="I210" t="s">
        <v>166</v>
      </c>
      <c r="J210" s="91"/>
      <c r="L210">
        <v>1</v>
      </c>
      <c r="P210" s="91"/>
      <c r="Q210" s="99"/>
    </row>
    <row r="211" spans="8:17" ht="12.75">
      <c r="H211" s="99">
        <v>1</v>
      </c>
      <c r="J211" s="91"/>
      <c r="K211">
        <v>1</v>
      </c>
      <c r="M211" t="s">
        <v>162</v>
      </c>
      <c r="N211" t="s">
        <v>141</v>
      </c>
      <c r="O211" t="s">
        <v>163</v>
      </c>
      <c r="P211" s="91" t="s">
        <v>141</v>
      </c>
      <c r="Q211" s="92"/>
    </row>
    <row r="212" spans="8:17" ht="12.75">
      <c r="H212" s="99">
        <v>1</v>
      </c>
      <c r="J212" s="91"/>
      <c r="L212">
        <v>1</v>
      </c>
      <c r="P212" s="91"/>
      <c r="Q212" s="92"/>
    </row>
    <row r="213" spans="7:17" ht="12.75">
      <c r="G213">
        <v>1</v>
      </c>
      <c r="H213" s="92"/>
      <c r="I213" t="s">
        <v>167</v>
      </c>
      <c r="J213" s="91" t="s">
        <v>76</v>
      </c>
      <c r="K213">
        <v>1</v>
      </c>
      <c r="M213" s="212" t="s">
        <v>6</v>
      </c>
      <c r="N213" t="s">
        <v>141</v>
      </c>
      <c r="O213" t="s">
        <v>55</v>
      </c>
      <c r="P213" s="91" t="s">
        <v>141</v>
      </c>
      <c r="Q213" s="92"/>
    </row>
    <row r="214" spans="8:16" ht="12.75">
      <c r="H214" s="99">
        <v>1</v>
      </c>
      <c r="J214" s="91"/>
      <c r="K214">
        <v>1</v>
      </c>
      <c r="M214" s="212" t="s">
        <v>6</v>
      </c>
      <c r="N214" t="s">
        <v>164</v>
      </c>
      <c r="O214" t="s">
        <v>55</v>
      </c>
      <c r="P214" s="92" t="s">
        <v>76</v>
      </c>
    </row>
    <row r="215" spans="7:16" ht="13.5" thickBot="1">
      <c r="G215">
        <v>1</v>
      </c>
      <c r="H215" s="92"/>
      <c r="I215" s="94" t="s">
        <v>6</v>
      </c>
      <c r="J215" s="100" t="s">
        <v>76</v>
      </c>
      <c r="K215" s="93">
        <v>1</v>
      </c>
      <c r="L215" s="94"/>
      <c r="M215" s="213" t="s">
        <v>6</v>
      </c>
      <c r="N215" s="94" t="s">
        <v>141</v>
      </c>
      <c r="O215" s="94" t="s">
        <v>55</v>
      </c>
      <c r="P215" s="94" t="s">
        <v>76</v>
      </c>
    </row>
    <row r="216" spans="7:12" ht="12.75">
      <c r="G216">
        <f>SUM(G202:G215)</f>
        <v>4</v>
      </c>
      <c r="H216">
        <f>SUM(H202:H215)</f>
        <v>10</v>
      </c>
      <c r="K216">
        <f>SUM(K202:K215)</f>
        <v>8</v>
      </c>
      <c r="L216">
        <f>SUM(L202:L215)</f>
        <v>6</v>
      </c>
    </row>
    <row r="227" ht="13.5" thickBot="1"/>
    <row r="228" spans="2:4" ht="12.75">
      <c r="B228" s="123" t="s">
        <v>152</v>
      </c>
      <c r="C228" s="124" t="s">
        <v>174</v>
      </c>
      <c r="D228" s="125" t="s">
        <v>175</v>
      </c>
    </row>
    <row r="229" spans="2:4" ht="12.75">
      <c r="B229" s="126" t="s">
        <v>139</v>
      </c>
      <c r="C229" s="122">
        <v>6</v>
      </c>
      <c r="D229" s="127"/>
    </row>
    <row r="230" spans="2:4" ht="12.75">
      <c r="B230" s="126" t="s">
        <v>205</v>
      </c>
      <c r="C230" s="122">
        <v>6</v>
      </c>
      <c r="D230" s="127"/>
    </row>
    <row r="231" spans="2:4" ht="12.75">
      <c r="B231" s="126" t="s">
        <v>204</v>
      </c>
      <c r="C231" s="122">
        <v>1</v>
      </c>
      <c r="D231" s="127"/>
    </row>
    <row r="232" spans="2:4" ht="13.5" thickBot="1">
      <c r="B232" s="128" t="s">
        <v>206</v>
      </c>
      <c r="C232" s="129">
        <v>1</v>
      </c>
      <c r="D232" s="130"/>
    </row>
  </sheetData>
  <mergeCells count="12">
    <mergeCell ref="Z8:AD8"/>
    <mergeCell ref="AE8:AM8"/>
    <mergeCell ref="AN8:AO8"/>
    <mergeCell ref="B75:G75"/>
    <mergeCell ref="J8:K8"/>
    <mergeCell ref="L8:Q8"/>
    <mergeCell ref="R8:S8"/>
    <mergeCell ref="T8:Y8"/>
    <mergeCell ref="G200:J200"/>
    <mergeCell ref="K200:P200"/>
    <mergeCell ref="B130:F130"/>
    <mergeCell ref="B155:J1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2006-06-20T18:07:04Z</dcterms:modified>
  <cp:category/>
  <cp:version/>
  <cp:contentType/>
  <cp:contentStatus/>
</cp:coreProperties>
</file>