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3"/>
  </bookViews>
  <sheets>
    <sheet name="dados gerais" sheetId="1" r:id="rId1"/>
    <sheet name="Folha2" sheetId="2" r:id="rId2"/>
    <sheet name="turma D" sheetId="3" r:id="rId3"/>
    <sheet name="turma C" sheetId="4" r:id="rId4"/>
  </sheets>
  <definedNames/>
  <calcPr fullCalcOnLoad="1"/>
</workbook>
</file>

<file path=xl/sharedStrings.xml><?xml version="1.0" encoding="utf-8"?>
<sst xmlns="http://schemas.openxmlformats.org/spreadsheetml/2006/main" count="698" uniqueCount="199">
  <si>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</si>
  <si>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</si>
  <si>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</si>
  <si>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</si>
  <si>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</si>
  <si>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</si>
  <si>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</si>
  <si>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</si>
  <si>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</si>
  <si>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</si>
  <si>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</si>
  <si>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</si>
  <si>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</si>
  <si>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</si>
  <si>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</si>
  <si>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</si>
  <si>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</si>
  <si>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</si>
  <si>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</si>
  <si>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</si>
  <si>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</si>
  <si>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</si>
  <si>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</si>
  <si>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</si>
  <si>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</si>
  <si>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</si>
  <si>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</si>
  <si>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</si>
  <si>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</si>
  <si>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</si>
  <si>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</si>
  <si>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</si>
  <si>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</si>
  <si>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</si>
  <si>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</si>
  <si>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</si>
  <si>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</si>
  <si>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</si>
  <si>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</si>
  <si>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</si>
  <si>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</si>
  <si>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</si>
  <si>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</si>
  <si>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</si>
  <si>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</si>
  <si>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</si>
  <si>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</si>
  <si>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</si>
  <si>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</si>
  <si>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</si>
  <si>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</si>
  <si>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</si>
  <si>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</si>
  <si>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</si>
  <si>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</si>
  <si>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</si>
  <si>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</si>
  <si>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</si>
  <si>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</si>
  <si>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</si>
  <si>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</si>
  <si>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</si>
  <si>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</si>
  <si>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</si>
  <si>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</si>
  <si>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</si>
  <si>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</si>
  <si>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</si>
  <si>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</si>
  <si>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</si>
  <si>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</si>
  <si>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</si>
  <si>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</si>
  <si>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</si>
  <si>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</si>
  <si>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</si>
  <si>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</si>
  <si>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</si>
  <si>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</si>
  <si>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</si>
  <si>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</si>
  <si>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</si>
  <si>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</si>
  <si>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</si>
  <si>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</si>
  <si>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</si>
  <si>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</si>
  <si>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</si>
  <si>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</si>
  <si>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</si>
  <si>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</si>
  <si>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</si>
  <si>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</si>
  <si>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</si>
  <si>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</si>
  <si>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</si>
  <si>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</si>
  <si>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</si>
  <si>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</si>
  <si>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</si>
  <si>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</si>
  <si>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</si>
  <si>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</si>
  <si>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</si>
  <si>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</si>
  <si>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</si>
  <si>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</si>
  <si>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</si>
  <si>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</si>
  <si>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</si>
  <si>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</si>
  <si>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</si>
  <si>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</si>
  <si>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</si>
  <si>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</si>
  <si>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</si>
  <si>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</si>
  <si>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</si>
  <si>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</si>
  <si>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</si>
  <si>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</si>
  <si>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</si>
  <si>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</si>
  <si>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</si>
  <si>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</si>
  <si>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</si>
  <si>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</si>
  <si>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</si>
  <si>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</si>
  <si>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</si>
  <si>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</si>
  <si>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</si>
  <si>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</si>
  <si>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</si>
  <si>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</si>
  <si>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</si>
  <si>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</si>
  <si>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</si>
  <si>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</si>
  <si>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</si>
  <si>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</si>
  <si>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</si>
  <si>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</si>
  <si>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</si>
  <si>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</si>
  <si>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</si>
  <si>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</si>
  <si>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</si>
  <si>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</si>
  <si>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</si>
  <si>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</si>
  <si>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</si>
  <si>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</si>
  <si>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</si>
  <si>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</si>
  <si>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</si>
  <si>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</si>
  <si>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</si>
  <si>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</si>
  <si>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</si>
  <si>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</si>
  <si>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</si>
  <si>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</si>
  <si>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</si>
  <si>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</si>
  <si>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</si>
  <si>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</si>
  <si>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</si>
  <si>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</si>
  <si>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</si>
  <si>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</si>
  <si>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</si>
  <si>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</si>
  <si>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</si>
  <si>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</si>
  <si>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</si>
  <si>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</si>
  <si>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</si>
  <si>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</si>
  <si>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</si>
  <si>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</si>
  <si>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</si>
  <si>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</si>
  <si>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</si>
  <si>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>estatística da turma C  12 alunos</t>
  </si>
  <si>
    <t>nº alunos</t>
  </si>
  <si>
    <t>n alunos</t>
  </si>
  <si>
    <t>outra</t>
  </si>
  <si>
    <t>ver titulo</t>
  </si>
  <si>
    <t>não</t>
  </si>
  <si>
    <t>sim-tribalismo</t>
  </si>
  <si>
    <t>sim-religião</t>
  </si>
  <si>
    <t>outros-xenofobia</t>
  </si>
  <si>
    <t>sim-raça</t>
  </si>
  <si>
    <t>nota: os discriminados são 100% no queijo</t>
  </si>
  <si>
    <t>normal</t>
  </si>
  <si>
    <t>sim religião</t>
  </si>
  <si>
    <t>sim-características fisicas</t>
  </si>
  <si>
    <t>sim-características físicas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</si>
</sst>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  <numFmt numFmtId="169" formatCode="[$-816]dddd\,\ d&quot; de &quot;mmmm&quot; de &quot;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4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sz val="8.2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11" borderId="27" xfId="0" applyFill="1" applyBorder="1" applyAlignment="1">
      <alignment/>
    </xf>
    <xf numFmtId="0" fontId="0" fillId="12" borderId="39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7" fontId="0" fillId="0" borderId="41" xfId="0" applyNumberFormat="1" applyBorder="1" applyAlignment="1">
      <alignment/>
    </xf>
    <xf numFmtId="167" fontId="0" fillId="0" borderId="27" xfId="0" applyNumberFormat="1" applyBorder="1" applyAlignment="1">
      <alignment horizontal="left"/>
    </xf>
    <xf numFmtId="0" fontId="8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'dados gerais'!$B$90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'dados gerais'!$C$90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4943755"/>
        <c:axId val="44493796"/>
      </c:bar3D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37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2141785"/>
        <c:axId val="19276066"/>
      </c:barChart>
      <c:catAx>
        <c:axId val="214178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39266867"/>
        <c:axId val="17857484"/>
      </c:barChart>
      <c:catAx>
        <c:axId val="3926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alunos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66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26499629"/>
        <c:axId val="37170070"/>
      </c:barChart>
      <c:catAx>
        <c:axId val="26499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70070"/>
        <c:crosses val="autoZero"/>
        <c:auto val="1"/>
        <c:lblOffset val="100"/>
        <c:noMultiLvlLbl val="0"/>
      </c:catAx>
      <c:valAx>
        <c:axId val="3717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499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66095175"/>
        <c:axId val="57985664"/>
      </c:barChart>
      <c:catAx>
        <c:axId val="660951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7985664"/>
        <c:crosses val="autoZero"/>
        <c:auto val="1"/>
        <c:lblOffset val="100"/>
        <c:noMultiLvlLbl val="0"/>
      </c:catAx>
      <c:valAx>
        <c:axId val="579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9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52108929"/>
        <c:axId val="66327178"/>
      </c:barChart>
      <c:catAx>
        <c:axId val="52108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27178"/>
        <c:crosses val="autoZero"/>
        <c:auto val="1"/>
        <c:lblOffset val="100"/>
        <c:noMultiLvlLbl val="0"/>
      </c:catAx>
      <c:valAx>
        <c:axId val="6632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108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 (11 alunas)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C'!$G$9</c:f>
              <c:numCache/>
            </c:numRef>
          </c:val>
        </c:ser>
        <c:ser>
          <c:idx val="1"/>
          <c:order val="1"/>
          <c:tx>
            <c:v>Género maculino (1 aluno)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C'!$G$10</c:f>
              <c:numCache/>
            </c:numRef>
          </c:val>
        </c:ser>
        <c:axId val="60073691"/>
        <c:axId val="3792308"/>
      </c:barChart>
      <c:catAx>
        <c:axId val="6007369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3792308"/>
        <c:crosses val="autoZero"/>
        <c:auto val="1"/>
        <c:lblOffset val="100"/>
        <c:noMultiLvlLbl val="0"/>
      </c:catAx>
      <c:valAx>
        <c:axId val="3792308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6007369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C'!$H$26</c:f>
              <c:numCache/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C'!$H$27</c:f>
              <c:numCache/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C'!$H$28</c:f>
              <c:numCache/>
            </c:numRef>
          </c:val>
        </c:ser>
        <c:axId val="34130773"/>
        <c:axId val="38741502"/>
      </c:barChart>
      <c:catAx>
        <c:axId val="341307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crossAx val="34130773"/>
        <c:crossesAt val="1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C'!$G$47</c:f>
              <c:numCache/>
            </c:numRef>
          </c:val>
        </c:ser>
        <c:ser>
          <c:idx val="1"/>
          <c:order val="1"/>
          <c:tx>
            <c:v>Brasileira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C'!$G$48</c:f>
              <c:numCache/>
            </c:numRef>
          </c:val>
        </c:ser>
        <c:ser>
          <c:idx val="2"/>
          <c:order val="2"/>
          <c:tx>
            <c:v>Canadiana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C'!$G$49</c:f>
              <c:numCache/>
            </c:numRef>
          </c:val>
        </c:ser>
        <c:ser>
          <c:idx val="3"/>
          <c:order val="3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C'!$G$50</c:f>
              <c:numCache/>
            </c:numRef>
          </c:val>
        </c:ser>
        <c:axId val="13129199"/>
        <c:axId val="51053928"/>
      </c:barChart>
      <c:catAx>
        <c:axId val="1312919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29199"/>
        <c:crossesAt val="1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C'!$F$64</c:f>
              <c:numCache/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C'!$F$65</c:f>
              <c:numCache/>
            </c:numRef>
          </c:val>
        </c:ser>
        <c:ser>
          <c:idx val="2"/>
          <c:order val="2"/>
          <c:tx>
            <c:v>Outra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C'!$F$66</c:f>
              <c:numCache/>
            </c:numRef>
          </c:val>
        </c:ser>
        <c:axId val="56832169"/>
        <c:axId val="41727474"/>
      </c:barChart>
      <c:catAx>
        <c:axId val="568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alunos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3216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C'!$E$102</c:f>
              <c:numCache/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C'!$E$103</c:f>
              <c:numCache/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C'!$E$104</c:f>
              <c:numCache/>
            </c:numRef>
          </c:val>
        </c:ser>
        <c:axId val="40002947"/>
        <c:axId val="24482204"/>
      </c:barChart>
      <c:catAx>
        <c:axId val="40002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82204"/>
        <c:crosses val="autoZero"/>
        <c:auto val="1"/>
        <c:lblOffset val="100"/>
        <c:noMultiLvlLbl val="0"/>
      </c:catAx>
      <c:valAx>
        <c:axId val="244822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0294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'dados gerais'!$D$3:$I$3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'dados gerais'!$D$90:$I$90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C'!$H$109</c:f>
              <c:numCache/>
            </c:numRef>
          </c:val>
        </c:ser>
        <c:ser>
          <c:idx val="1"/>
          <c:order val="1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C'!$H$110</c:f>
              <c:numCache/>
            </c:numRef>
          </c:val>
        </c:ser>
        <c:ser>
          <c:idx val="2"/>
          <c:order val="2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C'!$H$111</c:f>
              <c:numCache/>
            </c:numRef>
          </c:val>
        </c:ser>
        <c:ser>
          <c:idx val="5"/>
          <c:order val="3"/>
          <c:tx>
            <c:v>Outro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C'!$H$113</c:f>
              <c:numCache/>
            </c:numRef>
          </c:val>
        </c:ser>
        <c:ser>
          <c:idx val="3"/>
          <c:order val="4"/>
          <c:tx>
            <c:v>Normal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C'!$H$112</c:f>
              <c:numCache/>
            </c:numRef>
          </c:val>
        </c:ser>
        <c:axId val="19013245"/>
        <c:axId val="36901478"/>
      </c:barChart>
      <c:catAx>
        <c:axId val="1901324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13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Particularidades físicas/ 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C'!$E$130</c:f>
              <c:numCache/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C'!$E$131</c:f>
              <c:numCache/>
            </c:numRef>
          </c:val>
        </c:ser>
        <c:axId val="63677847"/>
        <c:axId val="36229712"/>
      </c:barChart>
      <c:catAx>
        <c:axId val="6367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677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C'!$D$202:$D$206</c:f>
              <c:strCache/>
            </c:strRef>
          </c:cat>
          <c:val>
            <c:numRef>
              <c:f>'turma C'!$F$202:$F$206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5275"/>
          <c:w val="0.38575"/>
          <c:h val="0.65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C'!$E$166:$E$170</c:f>
              <c:strCache/>
            </c:strRef>
          </c:cat>
          <c:val>
            <c:numRef>
              <c:f>'turma C'!$G$166:$G$170</c:f>
              <c:numCache/>
            </c:numRef>
          </c:val>
        </c:ser>
        <c:gapWidth val="100"/>
        <c:splitType val="pos"/>
        <c:splitPos val="4"/>
        <c:secondPieSize val="16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3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gerais'!$J$3:$K$3</c:f>
              <c:strCache/>
            </c:strRef>
          </c:cat>
          <c:val>
            <c:numRef>
              <c:f>'dados gerais'!$J$90:$K$90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gerais'!$L$3:$S$3</c:f>
              <c:strCache/>
            </c:strRef>
          </c:cat>
          <c:val>
            <c:numRef>
              <c:f>'dados gerais'!$L$90:$S$90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gerais'!$T$3:$X$3</c:f>
              <c:strCache/>
            </c:strRef>
          </c:cat>
          <c:val>
            <c:numRef>
              <c:f>'dados gerais'!$T$90:$X$90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gerais'!$AI$3:$AJ$3</c:f>
              <c:strCache/>
            </c:strRef>
          </c:cat>
          <c:val>
            <c:numRef>
              <c:f>'dados gerais'!$AI$90:$AJ$90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'dados gerais'!$BD$3:$BH$3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64899845"/>
        <c:axId val="47227694"/>
      </c:barChart>
      <c:catAx>
        <c:axId val="6489984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6489984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22396063"/>
        <c:axId val="237976"/>
      </c:barChart>
      <c:catAx>
        <c:axId val="223960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2396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124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1244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124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1244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16900"/>
        <a:ext cx="51244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5965150"/>
        <a:ext cx="51244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6</xdr:col>
      <xdr:colOff>142875</xdr:colOff>
      <xdr:row>199</xdr:row>
      <xdr:rowOff>76200</xdr:rowOff>
    </xdr:to>
    <xdr:graphicFrame>
      <xdr:nvGraphicFramePr>
        <xdr:cNvPr id="7" name="Chart 10"/>
        <xdr:cNvGraphicFramePr/>
      </xdr:nvGraphicFramePr>
      <xdr:xfrm>
        <a:off x="666750" y="30356175"/>
        <a:ext cx="46672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18</xdr:col>
      <xdr:colOff>590550</xdr:colOff>
      <xdr:row>20</xdr:row>
      <xdr:rowOff>9525</xdr:rowOff>
    </xdr:to>
    <xdr:graphicFrame>
      <xdr:nvGraphicFramePr>
        <xdr:cNvPr id="1" name="Chart 18"/>
        <xdr:cNvGraphicFramePr/>
      </xdr:nvGraphicFramePr>
      <xdr:xfrm>
        <a:off x="8829675" y="552450"/>
        <a:ext cx="5467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257175</xdr:colOff>
      <xdr:row>40</xdr:row>
      <xdr:rowOff>142875</xdr:rowOff>
    </xdr:to>
    <xdr:graphicFrame>
      <xdr:nvGraphicFramePr>
        <xdr:cNvPr id="2" name="Chart 20"/>
        <xdr:cNvGraphicFramePr/>
      </xdr:nvGraphicFramePr>
      <xdr:xfrm>
        <a:off x="8829675" y="3952875"/>
        <a:ext cx="51339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257175</xdr:colOff>
      <xdr:row>60</xdr:row>
      <xdr:rowOff>85725</xdr:rowOff>
    </xdr:to>
    <xdr:graphicFrame>
      <xdr:nvGraphicFramePr>
        <xdr:cNvPr id="3" name="Chart 21"/>
        <xdr:cNvGraphicFramePr/>
      </xdr:nvGraphicFramePr>
      <xdr:xfrm>
        <a:off x="8829675" y="7239000"/>
        <a:ext cx="51339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257175</xdr:colOff>
      <xdr:row>79</xdr:row>
      <xdr:rowOff>104775</xdr:rowOff>
    </xdr:to>
    <xdr:graphicFrame>
      <xdr:nvGraphicFramePr>
        <xdr:cNvPr id="4" name="Chart 22"/>
        <xdr:cNvGraphicFramePr/>
      </xdr:nvGraphicFramePr>
      <xdr:xfrm>
        <a:off x="8220075" y="10363200"/>
        <a:ext cx="51339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17</xdr:col>
      <xdr:colOff>257175</xdr:colOff>
      <xdr:row>99</xdr:row>
      <xdr:rowOff>114300</xdr:rowOff>
    </xdr:to>
    <xdr:graphicFrame>
      <xdr:nvGraphicFramePr>
        <xdr:cNvPr id="5" name="Chart 23"/>
        <xdr:cNvGraphicFramePr/>
      </xdr:nvGraphicFramePr>
      <xdr:xfrm>
        <a:off x="8220075" y="13620750"/>
        <a:ext cx="51339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107</xdr:row>
      <xdr:rowOff>0</xdr:rowOff>
    </xdr:from>
    <xdr:to>
      <xdr:col>17</xdr:col>
      <xdr:colOff>257175</xdr:colOff>
      <xdr:row>122</xdr:row>
      <xdr:rowOff>114300</xdr:rowOff>
    </xdr:to>
    <xdr:graphicFrame>
      <xdr:nvGraphicFramePr>
        <xdr:cNvPr id="6" name="Chart 24"/>
        <xdr:cNvGraphicFramePr/>
      </xdr:nvGraphicFramePr>
      <xdr:xfrm>
        <a:off x="8220075" y="17526000"/>
        <a:ext cx="51339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126</xdr:row>
      <xdr:rowOff>0</xdr:rowOff>
    </xdr:from>
    <xdr:to>
      <xdr:col>16</xdr:col>
      <xdr:colOff>409575</xdr:colOff>
      <xdr:row>142</xdr:row>
      <xdr:rowOff>114300</xdr:rowOff>
    </xdr:to>
    <xdr:graphicFrame>
      <xdr:nvGraphicFramePr>
        <xdr:cNvPr id="7" name="Chart 25"/>
        <xdr:cNvGraphicFramePr/>
      </xdr:nvGraphicFramePr>
      <xdr:xfrm>
        <a:off x="8220075" y="20764500"/>
        <a:ext cx="46767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85725</xdr:colOff>
      <xdr:row>199</xdr:row>
      <xdr:rowOff>0</xdr:rowOff>
    </xdr:from>
    <xdr:to>
      <xdr:col>16</xdr:col>
      <xdr:colOff>485775</xdr:colOff>
      <xdr:row>214</xdr:row>
      <xdr:rowOff>142875</xdr:rowOff>
    </xdr:to>
    <xdr:graphicFrame>
      <xdr:nvGraphicFramePr>
        <xdr:cNvPr id="8" name="Chart 33"/>
        <xdr:cNvGraphicFramePr/>
      </xdr:nvGraphicFramePr>
      <xdr:xfrm>
        <a:off x="7086600" y="36023550"/>
        <a:ext cx="5886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419100</xdr:colOff>
      <xdr:row>162</xdr:row>
      <xdr:rowOff>314325</xdr:rowOff>
    </xdr:from>
    <xdr:to>
      <xdr:col>18</xdr:col>
      <xdr:colOff>209550</xdr:colOff>
      <xdr:row>176</xdr:row>
      <xdr:rowOff>133350</xdr:rowOff>
    </xdr:to>
    <xdr:graphicFrame>
      <xdr:nvGraphicFramePr>
        <xdr:cNvPr id="9" name="Chart 38"/>
        <xdr:cNvGraphicFramePr/>
      </xdr:nvGraphicFramePr>
      <xdr:xfrm>
        <a:off x="8029575" y="28222575"/>
        <a:ext cx="5886450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zoomScale="75" zoomScaleNormal="75" workbookViewId="0" topLeftCell="A1">
      <pane xSplit="2" ySplit="3" topLeftCell="AQ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H117" sqref="BH117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176" t="s">
        <v>0</v>
      </c>
      <c r="C2" s="177"/>
      <c r="D2" s="178" t="s">
        <v>3</v>
      </c>
      <c r="E2" s="176"/>
      <c r="F2" s="176"/>
      <c r="G2" s="176"/>
      <c r="H2" s="176"/>
      <c r="I2" s="177"/>
      <c r="J2" s="176" t="s">
        <v>6</v>
      </c>
      <c r="K2" s="177"/>
      <c r="L2" s="178" t="s">
        <v>44</v>
      </c>
      <c r="M2" s="176"/>
      <c r="N2" s="176"/>
      <c r="O2" s="176"/>
      <c r="P2" s="176"/>
      <c r="Q2" s="176"/>
      <c r="R2" s="176"/>
      <c r="S2" s="177"/>
      <c r="T2" s="178" t="s">
        <v>43</v>
      </c>
      <c r="U2" s="176"/>
      <c r="V2" s="176"/>
      <c r="W2" s="176"/>
      <c r="X2" s="177"/>
      <c r="Y2" s="176" t="s">
        <v>55</v>
      </c>
      <c r="Z2" s="176"/>
      <c r="AA2" s="176"/>
      <c r="AB2" s="176"/>
      <c r="AC2" s="176"/>
      <c r="AD2" s="176"/>
      <c r="AE2" s="176"/>
      <c r="AF2" s="176"/>
      <c r="AG2" s="176"/>
      <c r="AH2" s="177"/>
      <c r="AI2" s="176" t="s">
        <v>59</v>
      </c>
      <c r="AJ2" s="177"/>
      <c r="AK2" s="80"/>
      <c r="AL2" s="170" t="s">
        <v>72</v>
      </c>
      <c r="AM2" s="171"/>
      <c r="AN2" s="171"/>
      <c r="AO2" s="172"/>
      <c r="AP2" s="173" t="s">
        <v>74</v>
      </c>
      <c r="AQ2" s="174"/>
      <c r="AR2" s="174"/>
      <c r="AS2" s="174"/>
      <c r="AT2" s="174"/>
      <c r="AU2" s="175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1">
        <v>1</v>
      </c>
      <c r="AO47" s="41"/>
      <c r="AP47" s="1">
        <v>1</v>
      </c>
      <c r="AR47" s="2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1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N50" s="2" t="s">
        <v>43</v>
      </c>
      <c r="AO50" s="20" t="s">
        <v>141</v>
      </c>
      <c r="AP50" s="1">
        <v>1</v>
      </c>
      <c r="AR50" s="2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1">
        <v>1</v>
      </c>
      <c r="AP51" s="1">
        <v>1</v>
      </c>
      <c r="AR51" s="2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1">
        <v>1</v>
      </c>
      <c r="AO52" s="20"/>
      <c r="AP52" s="1">
        <v>1</v>
      </c>
      <c r="AR52" s="2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1">
        <v>1</v>
      </c>
      <c r="AO53" s="20"/>
      <c r="AP53" s="1">
        <v>1</v>
      </c>
      <c r="AR53" s="2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1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1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1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1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1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1">
        <v>1</v>
      </c>
      <c r="AO60" s="20"/>
      <c r="AP60" s="1">
        <v>1</v>
      </c>
      <c r="AR60" s="22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1">
        <v>1</v>
      </c>
      <c r="AO61" s="20"/>
      <c r="AP61" s="1">
        <v>1</v>
      </c>
      <c r="AR61" s="19" t="s">
        <v>6</v>
      </c>
      <c r="AS61" s="23" t="s">
        <v>153</v>
      </c>
      <c r="AT61" s="2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2" t="s">
        <v>6</v>
      </c>
      <c r="AU62" s="20" t="s">
        <v>141</v>
      </c>
      <c r="AV62" s="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1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7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179" t="s">
        <v>73</v>
      </c>
      <c r="BF80" s="180"/>
      <c r="BG80" s="180"/>
      <c r="BH80" s="181"/>
      <c r="BK80" s="4"/>
      <c r="BL80" s="184" t="s">
        <v>73</v>
      </c>
      <c r="BM80" s="185"/>
      <c r="BN80" s="185"/>
      <c r="BO80" s="186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182" t="s">
        <v>160</v>
      </c>
      <c r="BM85" s="163"/>
      <c r="BN85" s="163"/>
      <c r="BO85" s="164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165" t="s">
        <v>150</v>
      </c>
      <c r="BF87" s="88" t="s">
        <v>55</v>
      </c>
      <c r="BG87" s="85">
        <v>1</v>
      </c>
      <c r="BH87" s="1">
        <v>2</v>
      </c>
      <c r="BL87" s="168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166"/>
      <c r="BF88" s="89" t="s">
        <v>43</v>
      </c>
      <c r="BG88" s="86">
        <v>0</v>
      </c>
      <c r="BL88" s="169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166"/>
      <c r="BF89" s="89" t="s">
        <v>6</v>
      </c>
      <c r="BG89" s="86">
        <v>0</v>
      </c>
      <c r="BL89" s="169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167"/>
      <c r="BF90" s="90" t="s">
        <v>151</v>
      </c>
      <c r="BG90" s="87">
        <v>1</v>
      </c>
      <c r="BL90" s="183"/>
      <c r="BM90" s="87" t="s">
        <v>151</v>
      </c>
      <c r="BN90" s="87"/>
    </row>
    <row r="91" spans="47:66" ht="12.75">
      <c r="AU91" s="19"/>
      <c r="AV91" s="19"/>
      <c r="AW91" s="19"/>
      <c r="BE91" s="165" t="s">
        <v>74</v>
      </c>
      <c r="BF91" s="88" t="s">
        <v>55</v>
      </c>
      <c r="BG91" s="24">
        <v>2</v>
      </c>
      <c r="BH91" s="1">
        <v>4</v>
      </c>
      <c r="BL91" s="168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166"/>
      <c r="BF92" s="89" t="s">
        <v>43</v>
      </c>
      <c r="BG92" s="86">
        <v>0</v>
      </c>
      <c r="BL92" s="169"/>
      <c r="BM92" s="86" t="s">
        <v>43</v>
      </c>
      <c r="BN92" s="95"/>
    </row>
    <row r="93" spans="47:66" ht="12.75">
      <c r="AU93" s="19"/>
      <c r="AV93" s="19"/>
      <c r="AW93" s="19"/>
      <c r="BE93" s="166"/>
      <c r="BF93" s="89" t="s">
        <v>6</v>
      </c>
      <c r="BG93" s="86">
        <v>2</v>
      </c>
      <c r="BL93" s="169"/>
      <c r="BM93" s="86" t="s">
        <v>6</v>
      </c>
      <c r="BN93" s="95"/>
    </row>
    <row r="94" spans="47:66" ht="13.5" thickBot="1">
      <c r="AU94" s="19"/>
      <c r="AV94" s="19"/>
      <c r="AW94" s="19"/>
      <c r="BE94" s="167"/>
      <c r="BF94" s="90" t="s">
        <v>151</v>
      </c>
      <c r="BG94" s="87">
        <v>0</v>
      </c>
      <c r="BL94" s="183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182" t="s">
        <v>159</v>
      </c>
      <c r="BF97" s="163"/>
      <c r="BG97" s="163"/>
      <c r="BH97" s="164"/>
      <c r="BL97" s="182" t="s">
        <v>154</v>
      </c>
      <c r="BM97" s="163"/>
      <c r="BN97" s="163"/>
      <c r="BO97" s="164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165" t="s">
        <v>150</v>
      </c>
      <c r="BF99" s="19" t="s">
        <v>55</v>
      </c>
      <c r="BG99" s="85">
        <v>3</v>
      </c>
      <c r="BH99" s="1">
        <v>6</v>
      </c>
      <c r="BL99" s="168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166"/>
      <c r="BF100" s="19" t="s">
        <v>43</v>
      </c>
      <c r="BG100" s="86">
        <v>2</v>
      </c>
      <c r="BL100" s="169"/>
      <c r="BM100" s="89" t="s">
        <v>43</v>
      </c>
      <c r="BN100" s="86">
        <v>1</v>
      </c>
    </row>
    <row r="101" spans="57:66" ht="12.75">
      <c r="BE101" s="166"/>
      <c r="BF101" s="19" t="s">
        <v>6</v>
      </c>
      <c r="BG101" s="86">
        <v>1</v>
      </c>
      <c r="BL101" s="169"/>
      <c r="BM101" s="89" t="s">
        <v>6</v>
      </c>
      <c r="BN101" s="86">
        <v>1</v>
      </c>
    </row>
    <row r="102" spans="57:66" ht="13.5" thickBot="1">
      <c r="BE102" s="167"/>
      <c r="BF102" s="27" t="s">
        <v>151</v>
      </c>
      <c r="BG102" s="87">
        <v>2</v>
      </c>
      <c r="BL102" s="183"/>
      <c r="BM102" s="90" t="s">
        <v>151</v>
      </c>
      <c r="BN102" s="87">
        <v>1</v>
      </c>
    </row>
    <row r="103" spans="57:67" ht="12.75">
      <c r="BE103" s="165" t="s">
        <v>152</v>
      </c>
      <c r="BF103" s="44" t="s">
        <v>55</v>
      </c>
      <c r="BG103" s="24">
        <v>4</v>
      </c>
      <c r="BH103" s="1">
        <v>9</v>
      </c>
      <c r="BL103" s="168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166"/>
      <c r="BF104" s="19" t="s">
        <v>43</v>
      </c>
      <c r="BG104" s="86">
        <v>1</v>
      </c>
      <c r="BL104" s="169"/>
      <c r="BM104" s="89" t="s">
        <v>43</v>
      </c>
      <c r="BN104" s="86">
        <v>2</v>
      </c>
    </row>
    <row r="105" spans="57:66" ht="12.75">
      <c r="BE105" s="166"/>
      <c r="BF105" s="19" t="s">
        <v>6</v>
      </c>
      <c r="BG105" s="86">
        <v>2</v>
      </c>
      <c r="BL105" s="169"/>
      <c r="BM105" s="89" t="s">
        <v>6</v>
      </c>
      <c r="BN105" s="86">
        <v>2</v>
      </c>
    </row>
    <row r="106" spans="57:66" ht="13.5" thickBot="1">
      <c r="BE106" s="167"/>
      <c r="BF106" s="27" t="s">
        <v>151</v>
      </c>
      <c r="BG106" s="87">
        <v>5</v>
      </c>
      <c r="BL106" s="183"/>
      <c r="BM106" s="90" t="s">
        <v>151</v>
      </c>
      <c r="BN106" s="87">
        <v>1</v>
      </c>
    </row>
    <row r="108" ht="13.5" thickBot="1"/>
    <row r="109" spans="57:72" ht="13.5" thickBot="1">
      <c r="BE109" s="182" t="s">
        <v>155</v>
      </c>
      <c r="BF109" s="163"/>
      <c r="BG109" s="163"/>
      <c r="BH109" s="164"/>
      <c r="BI109" s="19"/>
      <c r="BJ109" s="19"/>
      <c r="BK109" s="19"/>
      <c r="BL109" s="182" t="s">
        <v>156</v>
      </c>
      <c r="BM109" s="163"/>
      <c r="BN109" s="163"/>
      <c r="BO109" s="164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168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168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169"/>
      <c r="BF112" s="86" t="s">
        <v>43</v>
      </c>
      <c r="BG112" s="86">
        <v>0</v>
      </c>
      <c r="BI112" s="19"/>
      <c r="BJ112" s="19"/>
      <c r="BK112" s="19"/>
      <c r="BL112" s="169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169"/>
      <c r="BF113" s="86" t="s">
        <v>6</v>
      </c>
      <c r="BG113" s="86">
        <v>2</v>
      </c>
      <c r="BI113" s="19"/>
      <c r="BJ113" s="19"/>
      <c r="BK113" s="19"/>
      <c r="BL113" s="169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183"/>
      <c r="BF114" s="87" t="s">
        <v>151</v>
      </c>
      <c r="BG114" s="87">
        <v>0</v>
      </c>
      <c r="BI114" s="19"/>
      <c r="BJ114" s="19"/>
      <c r="BK114" s="19"/>
      <c r="BL114" s="183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168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168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169"/>
      <c r="BF116" s="86" t="s">
        <v>43</v>
      </c>
      <c r="BG116" s="86">
        <v>0</v>
      </c>
      <c r="BI116" s="19"/>
      <c r="BJ116" s="19"/>
      <c r="BK116" s="19"/>
      <c r="BL116" s="169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169"/>
      <c r="BF117" s="86" t="s">
        <v>6</v>
      </c>
      <c r="BG117" s="86">
        <v>1</v>
      </c>
      <c r="BI117" s="19"/>
      <c r="BJ117" s="19"/>
      <c r="BK117" s="19"/>
      <c r="BL117" s="169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183"/>
      <c r="BF118" s="87" t="s">
        <v>151</v>
      </c>
      <c r="BG118" s="87">
        <v>1</v>
      </c>
      <c r="BI118" s="19"/>
      <c r="BJ118" s="19"/>
      <c r="BK118" s="19"/>
      <c r="BL118" s="183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BE99:BE102"/>
    <mergeCell ref="BE103:BE106"/>
    <mergeCell ref="BE97:BH97"/>
    <mergeCell ref="BL111:BL114"/>
    <mergeCell ref="BL97:BO97"/>
    <mergeCell ref="BL99:BL102"/>
    <mergeCell ref="BL103:BL106"/>
    <mergeCell ref="BL115:BL118"/>
    <mergeCell ref="BE109:BH109"/>
    <mergeCell ref="BE111:BE114"/>
    <mergeCell ref="BE115:BE118"/>
    <mergeCell ref="BL109:BO109"/>
    <mergeCell ref="BE80:BH80"/>
    <mergeCell ref="BL85:BO85"/>
    <mergeCell ref="BE87:BE90"/>
    <mergeCell ref="BE91:BE94"/>
    <mergeCell ref="BL87:BL90"/>
    <mergeCell ref="BL91:BL94"/>
    <mergeCell ref="BL80:BO80"/>
    <mergeCell ref="B2:C2"/>
    <mergeCell ref="D2:I2"/>
    <mergeCell ref="J2:K2"/>
    <mergeCell ref="T2:X2"/>
    <mergeCell ref="L2:S2"/>
    <mergeCell ref="AL2:AO2"/>
    <mergeCell ref="AP2:AU2"/>
    <mergeCell ref="Y2:AH2"/>
    <mergeCell ref="AI2:AJ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Q1">
      <selection activeCell="AX2" sqref="AX2:BA14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188" t="s">
        <v>0</v>
      </c>
      <c r="C1" s="189"/>
      <c r="D1" s="190" t="s">
        <v>3</v>
      </c>
      <c r="E1" s="188"/>
      <c r="F1" s="188"/>
      <c r="G1" s="188"/>
      <c r="H1" s="188"/>
      <c r="I1" s="189"/>
      <c r="J1" s="188" t="s">
        <v>6</v>
      </c>
      <c r="K1" s="189"/>
      <c r="L1" s="190" t="s">
        <v>44</v>
      </c>
      <c r="M1" s="188"/>
      <c r="N1" s="188"/>
      <c r="O1" s="188"/>
      <c r="P1" s="188"/>
      <c r="Q1" s="188"/>
      <c r="R1" s="188"/>
      <c r="S1" s="189"/>
      <c r="T1" s="190" t="s">
        <v>43</v>
      </c>
      <c r="U1" s="188"/>
      <c r="V1" s="188"/>
      <c r="W1" s="188"/>
      <c r="X1" s="189"/>
      <c r="Y1" s="188" t="s">
        <v>55</v>
      </c>
      <c r="Z1" s="188"/>
      <c r="AA1" s="188"/>
      <c r="AB1" s="188"/>
      <c r="AC1" s="188"/>
      <c r="AD1" s="188"/>
      <c r="AE1" s="188"/>
      <c r="AF1" s="188"/>
      <c r="AG1" s="188"/>
      <c r="AH1" s="189"/>
      <c r="AI1" s="188" t="s">
        <v>59</v>
      </c>
      <c r="AJ1" s="189"/>
      <c r="AK1" s="98"/>
      <c r="AL1" s="194" t="s">
        <v>72</v>
      </c>
      <c r="AM1" s="195"/>
      <c r="AN1" s="195"/>
      <c r="AO1" s="196"/>
      <c r="AP1" s="191" t="s">
        <v>74</v>
      </c>
      <c r="AQ1" s="192"/>
      <c r="AR1" s="192"/>
      <c r="AS1" s="192"/>
      <c r="AT1" s="192"/>
      <c r="AU1" s="193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43" t="s">
        <v>154</v>
      </c>
    </row>
    <row r="20" ht="13.5" thickBot="1"/>
    <row r="21" spans="9:49" ht="13.5" thickBot="1">
      <c r="I21" s="84"/>
      <c r="J21" s="187" t="s">
        <v>0</v>
      </c>
      <c r="K21" s="187"/>
      <c r="L21" s="176" t="s">
        <v>3</v>
      </c>
      <c r="M21" s="176"/>
      <c r="N21" s="176"/>
      <c r="O21" s="176"/>
      <c r="P21" s="176"/>
      <c r="Q21" s="177"/>
      <c r="R21" s="176" t="s">
        <v>6</v>
      </c>
      <c r="S21" s="177"/>
      <c r="T21" s="178" t="s">
        <v>44</v>
      </c>
      <c r="U21" s="176"/>
      <c r="V21" s="176"/>
      <c r="W21" s="176"/>
      <c r="X21" s="176"/>
      <c r="Y21" s="176"/>
      <c r="Z21" s="176"/>
      <c r="AA21" s="177"/>
      <c r="AB21" s="178" t="s">
        <v>43</v>
      </c>
      <c r="AC21" s="176"/>
      <c r="AD21" s="176"/>
      <c r="AE21" s="176"/>
      <c r="AF21" s="177"/>
      <c r="AG21" s="176" t="s">
        <v>55</v>
      </c>
      <c r="AH21" s="176"/>
      <c r="AI21" s="176"/>
      <c r="AJ21" s="176"/>
      <c r="AK21" s="176"/>
      <c r="AL21" s="176"/>
      <c r="AM21" s="176"/>
      <c r="AN21" s="176"/>
      <c r="AO21" s="176"/>
      <c r="AP21" s="177"/>
      <c r="AQ21" s="176" t="s">
        <v>59</v>
      </c>
      <c r="AR21" s="177"/>
      <c r="AS21" s="80"/>
      <c r="AT21" s="170" t="s">
        <v>72</v>
      </c>
      <c r="AU21" s="171"/>
      <c r="AV21" s="171"/>
      <c r="AW21" s="172"/>
    </row>
    <row r="22" spans="9:49" ht="13.5" thickBot="1">
      <c r="I22" s="52"/>
      <c r="J22" s="137" t="s">
        <v>1</v>
      </c>
      <c r="K22" s="137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P1:AU1"/>
    <mergeCell ref="T1:X1"/>
    <mergeCell ref="Y1:AH1"/>
    <mergeCell ref="AI1:AJ1"/>
    <mergeCell ref="AL1:AO1"/>
    <mergeCell ref="B1:C1"/>
    <mergeCell ref="D1:I1"/>
    <mergeCell ref="J1:K1"/>
    <mergeCell ref="L1:S1"/>
    <mergeCell ref="J21:K21"/>
    <mergeCell ref="L21:Q21"/>
    <mergeCell ref="R21:S21"/>
    <mergeCell ref="T21:AA21"/>
    <mergeCell ref="AB21:AF21"/>
    <mergeCell ref="AG21:AP21"/>
    <mergeCell ref="AQ21:AR21"/>
    <mergeCell ref="AT21:AW21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180"/>
  <sheetViews>
    <sheetView workbookViewId="0" topLeftCell="A187">
      <selection activeCell="I98" sqref="I97:I98"/>
    </sheetView>
  </sheetViews>
  <sheetFormatPr defaultColWidth="9.140625" defaultRowHeight="12.75"/>
  <cols>
    <col min="2" max="2" width="19.0039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50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1"/>
      <c r="AT4" s="199"/>
      <c r="AU4" s="199"/>
      <c r="AV4" s="199"/>
      <c r="AW4" s="199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G7" s="123"/>
      <c r="H7" s="124"/>
      <c r="I7" s="124"/>
      <c r="J7" s="1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9" t="s">
        <v>171</v>
      </c>
      <c r="C8" s="122" t="s">
        <v>172</v>
      </c>
      <c r="D8" s="122">
        <v>15</v>
      </c>
      <c r="E8" s="134">
        <f>(D8*100)/D10</f>
        <v>88.23529411764706</v>
      </c>
      <c r="G8" s="149"/>
      <c r="H8" s="122"/>
      <c r="I8" s="122"/>
      <c r="J8" s="13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4">
        <f>(D9*100)/17</f>
        <v>11.764705882352942</v>
      </c>
      <c r="G9" s="126"/>
      <c r="H9" s="122"/>
      <c r="I9" s="122"/>
      <c r="J9" s="13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51">
        <f>SUM(E8:E9)</f>
        <v>100</v>
      </c>
      <c r="G10" s="128"/>
      <c r="H10" s="129"/>
      <c r="I10" s="129"/>
      <c r="J10" s="15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8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4">
        <f>(C40*100)/17</f>
        <v>41.1764705882353</v>
      </c>
    </row>
    <row r="41" spans="2:4" ht="12.75">
      <c r="B41" s="126">
        <v>16</v>
      </c>
      <c r="C41" s="122">
        <v>9</v>
      </c>
      <c r="D41" s="134">
        <f>(C41*100)/17</f>
        <v>52.94117647058823</v>
      </c>
    </row>
    <row r="42" spans="2:4" ht="12.75">
      <c r="B42" s="126">
        <v>17</v>
      </c>
      <c r="C42" s="122">
        <v>1</v>
      </c>
      <c r="D42" s="134">
        <f>(C42*100)/17</f>
        <v>5.882352941176471</v>
      </c>
    </row>
    <row r="43" spans="2:4" ht="13.5" thickBot="1">
      <c r="B43" s="140" t="s">
        <v>177</v>
      </c>
      <c r="C43" s="129"/>
      <c r="D43" s="130">
        <f>SUM(D40:D42)</f>
        <v>100</v>
      </c>
    </row>
    <row r="58" spans="3:43" ht="12.75">
      <c r="C58" s="19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3"/>
      <c r="AN58" s="197"/>
      <c r="AO58" s="197"/>
      <c r="AP58" s="197"/>
      <c r="AQ58" s="19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7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6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6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8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6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4">
        <f>(C95*100)/17</f>
        <v>82.3529411764706</v>
      </c>
    </row>
    <row r="96" spans="2:4" ht="12.75">
      <c r="B96" s="126" t="s">
        <v>5</v>
      </c>
      <c r="C96" s="122">
        <v>3</v>
      </c>
      <c r="D96" s="134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4"/>
    </row>
    <row r="108" spans="2:4" ht="12.75">
      <c r="B108" s="92"/>
      <c r="C108" s="92"/>
      <c r="D108" s="144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4"/>
    </row>
    <row r="114" spans="2:4" ht="12.75">
      <c r="B114" s="92"/>
      <c r="C114" s="92"/>
      <c r="D114" s="144"/>
    </row>
    <row r="115" spans="2:4" ht="12.75">
      <c r="B115" s="92"/>
      <c r="C115" s="92"/>
      <c r="D115" s="144"/>
    </row>
    <row r="116" spans="2:4" ht="12.75">
      <c r="B116" s="145"/>
      <c r="C116" s="92"/>
      <c r="D116" s="144"/>
    </row>
    <row r="117" spans="2:4" ht="12.75">
      <c r="B117" s="92"/>
      <c r="C117" s="92"/>
      <c r="D117" s="144"/>
    </row>
    <row r="118" spans="2:4" ht="12.75">
      <c r="B118" s="92"/>
      <c r="C118" s="92"/>
      <c r="D118" s="99"/>
    </row>
    <row r="119" spans="2:4" ht="12.75">
      <c r="B119" s="92"/>
      <c r="C119" s="92"/>
      <c r="D119" s="92"/>
    </row>
    <row r="120" spans="2:4" ht="23.25" customHeight="1">
      <c r="B120" s="152" t="s">
        <v>43</v>
      </c>
      <c r="C120" s="122" t="s">
        <v>174</v>
      </c>
      <c r="D120" s="122" t="s">
        <v>175</v>
      </c>
    </row>
    <row r="121" spans="2:4" ht="12.75">
      <c r="B121" s="122" t="s">
        <v>38</v>
      </c>
      <c r="C121" s="122">
        <v>14</v>
      </c>
      <c r="D121" s="139">
        <f>(C121*100)/17</f>
        <v>82.3529411764706</v>
      </c>
    </row>
    <row r="122" spans="2:4" ht="12.75">
      <c r="B122" s="122" t="s">
        <v>42</v>
      </c>
      <c r="C122" s="122">
        <v>3</v>
      </c>
      <c r="D122" s="139">
        <f>(C122*100)/17</f>
        <v>17.647058823529413</v>
      </c>
    </row>
    <row r="123" spans="2:4" ht="12.75">
      <c r="B123" s="99" t="s">
        <v>177</v>
      </c>
      <c r="D123">
        <f>SUM(D121:D122)</f>
        <v>100</v>
      </c>
    </row>
    <row r="124" ht="12.75">
      <c r="D124" s="135"/>
    </row>
    <row r="149" spans="2:4" ht="12.75">
      <c r="B149" s="122" t="s">
        <v>180</v>
      </c>
      <c r="C149" s="122" t="s">
        <v>174</v>
      </c>
      <c r="D149" s="122" t="s">
        <v>175</v>
      </c>
    </row>
    <row r="150" spans="2:4" ht="12.75">
      <c r="B150" s="122" t="s">
        <v>50</v>
      </c>
      <c r="C150" s="122">
        <v>1</v>
      </c>
      <c r="D150" s="139">
        <f>(C150*100)/17</f>
        <v>5.882352941176471</v>
      </c>
    </row>
    <row r="151" spans="2:4" ht="12.75">
      <c r="B151" s="122" t="s">
        <v>52</v>
      </c>
      <c r="C151" s="122">
        <v>1</v>
      </c>
      <c r="D151" s="139">
        <f>(C151*100)/17</f>
        <v>5.882352941176471</v>
      </c>
    </row>
    <row r="152" spans="2:4" ht="12.75">
      <c r="B152" s="122" t="s">
        <v>181</v>
      </c>
      <c r="C152" s="122">
        <v>1</v>
      </c>
      <c r="D152" s="139">
        <f>(C152*100)/17</f>
        <v>5.882352941176471</v>
      </c>
    </row>
    <row r="153" spans="2:4" ht="12.75">
      <c r="B153" s="142" t="s">
        <v>101</v>
      </c>
      <c r="C153" s="122">
        <v>1</v>
      </c>
      <c r="D153" s="139">
        <f>(C153*100)/17</f>
        <v>5.882352941176471</v>
      </c>
    </row>
    <row r="154" spans="2:4" ht="12.75">
      <c r="B154" s="122" t="s">
        <v>182</v>
      </c>
      <c r="C154" s="122">
        <v>13</v>
      </c>
      <c r="D154" s="139">
        <f>(C154*100)/17</f>
        <v>76.47058823529412</v>
      </c>
    </row>
    <row r="155" ht="12.75">
      <c r="D155" s="141">
        <f>SUM(D150:D154)</f>
        <v>100</v>
      </c>
    </row>
    <row r="176" ht="13.5" thickBot="1"/>
    <row r="177" spans="2:4" ht="16.5" customHeight="1">
      <c r="B177" s="153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4">
        <f>(C178*100)/17</f>
        <v>17.647058823529413</v>
      </c>
    </row>
    <row r="179" spans="2:4" ht="12.75">
      <c r="B179" s="126" t="s">
        <v>139</v>
      </c>
      <c r="C179" s="122">
        <v>14</v>
      </c>
      <c r="D179" s="134">
        <f>(C179*100)/17</f>
        <v>82.3529411764706</v>
      </c>
    </row>
    <row r="180" spans="2:4" ht="13.5" thickBot="1">
      <c r="B180" s="128"/>
      <c r="C180" s="129"/>
      <c r="D180" s="151">
        <f>SUM(D178:D179)</f>
        <v>100</v>
      </c>
    </row>
  </sheetData>
  <mergeCells count="16">
    <mergeCell ref="AQ4:AR4"/>
    <mergeCell ref="AT4:AW4"/>
    <mergeCell ref="J4:K4"/>
    <mergeCell ref="L4:Q4"/>
    <mergeCell ref="R4:S4"/>
    <mergeCell ref="T4:AA4"/>
    <mergeCell ref="AB4:AF4"/>
    <mergeCell ref="AG4:AP4"/>
    <mergeCell ref="D58:E58"/>
    <mergeCell ref="F58:K58"/>
    <mergeCell ref="L58:M58"/>
    <mergeCell ref="N58:U58"/>
    <mergeCell ref="V58:Z58"/>
    <mergeCell ref="AA58:AJ58"/>
    <mergeCell ref="AK58:AL58"/>
    <mergeCell ref="AN58:AQ5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11"/>
  <sheetViews>
    <sheetView tabSelected="1" workbookViewId="0" topLeftCell="E160">
      <selection activeCell="N183" sqref="N183"/>
    </sheetView>
  </sheetViews>
  <sheetFormatPr defaultColWidth="9.140625" defaultRowHeight="12.75"/>
  <cols>
    <col min="4" max="4" width="33.28125" style="0" customWidth="1"/>
    <col min="5" max="5" width="21.8515625" style="0" customWidth="1"/>
    <col min="7" max="7" width="13.28125" style="0" customWidth="1"/>
  </cols>
  <sheetData>
    <row r="3" spans="5:6" ht="18">
      <c r="E3" s="154" t="s">
        <v>184</v>
      </c>
      <c r="F3" s="154"/>
    </row>
    <row r="6" spans="5:6" ht="12.75">
      <c r="E6" s="155" t="s">
        <v>169</v>
      </c>
      <c r="F6" s="155"/>
    </row>
    <row r="8" spans="5:8" ht="12.75">
      <c r="E8" s="122"/>
      <c r="F8" s="122"/>
      <c r="G8" s="122" t="s">
        <v>175</v>
      </c>
      <c r="H8" s="122" t="s">
        <v>174</v>
      </c>
    </row>
    <row r="9" spans="5:8" ht="12.75">
      <c r="E9" s="122" t="s">
        <v>171</v>
      </c>
      <c r="F9" s="122" t="s">
        <v>172</v>
      </c>
      <c r="G9" s="122">
        <v>91.6</v>
      </c>
      <c r="H9" s="122">
        <v>11</v>
      </c>
    </row>
    <row r="10" spans="5:8" ht="12.75">
      <c r="E10" s="122"/>
      <c r="F10" s="122" t="s">
        <v>173</v>
      </c>
      <c r="G10" s="122">
        <v>8.4</v>
      </c>
      <c r="H10" s="122">
        <v>1</v>
      </c>
    </row>
    <row r="23" spans="11:15" ht="12.75">
      <c r="K23" s="157"/>
      <c r="L23" s="157"/>
      <c r="M23" s="157"/>
      <c r="N23" s="157"/>
      <c r="O23" s="156"/>
    </row>
    <row r="24" spans="11:15" ht="12.75">
      <c r="K24" s="159"/>
      <c r="L24" s="157"/>
      <c r="M24" s="157"/>
      <c r="N24" s="158"/>
      <c r="O24" s="156"/>
    </row>
    <row r="25" spans="7:15" ht="13.5" thickBot="1">
      <c r="G25" t="s">
        <v>185</v>
      </c>
      <c r="H25" t="s">
        <v>175</v>
      </c>
      <c r="K25" s="157"/>
      <c r="L25" s="157"/>
      <c r="M25" s="157"/>
      <c r="N25" s="158"/>
      <c r="O25" s="156"/>
    </row>
    <row r="26" spans="5:14" ht="13.5" thickBot="1">
      <c r="E26" s="123" t="s">
        <v>3</v>
      </c>
      <c r="F26" s="124">
        <v>15</v>
      </c>
      <c r="G26" s="124">
        <v>7</v>
      </c>
      <c r="H26" s="160">
        <f>(G26*100)/12</f>
        <v>58.333333333333336</v>
      </c>
      <c r="K26" s="92"/>
      <c r="L26" s="92"/>
      <c r="M26" s="92"/>
      <c r="N26" s="144"/>
    </row>
    <row r="27" spans="5:8" ht="13.5" thickBot="1">
      <c r="E27" s="126"/>
      <c r="F27" s="122">
        <v>16</v>
      </c>
      <c r="G27" s="122">
        <v>4</v>
      </c>
      <c r="H27" s="160">
        <f>(G27*100)/12</f>
        <v>33.333333333333336</v>
      </c>
    </row>
    <row r="28" spans="5:8" ht="13.5" thickBot="1">
      <c r="E28" s="128"/>
      <c r="F28" s="129">
        <v>17</v>
      </c>
      <c r="G28" s="129">
        <v>1</v>
      </c>
      <c r="H28" s="160">
        <f>(G28*100)/12</f>
        <v>8.333333333333334</v>
      </c>
    </row>
    <row r="40" ht="12.75">
      <c r="I40" s="135"/>
    </row>
    <row r="41" ht="12.75">
      <c r="F41" s="92"/>
    </row>
    <row r="42" ht="12.75">
      <c r="F42" s="92"/>
    </row>
    <row r="43" ht="12.75">
      <c r="F43" s="92"/>
    </row>
    <row r="44" ht="13.5" thickBot="1">
      <c r="F44" s="92"/>
    </row>
    <row r="45" spans="5:8" ht="12.75">
      <c r="E45" s="123" t="s">
        <v>44</v>
      </c>
      <c r="F45" s="124"/>
      <c r="G45" s="124"/>
      <c r="H45" s="125"/>
    </row>
    <row r="46" spans="5:8" ht="13.5" thickBot="1">
      <c r="E46" s="126"/>
      <c r="F46" s="122" t="s">
        <v>186</v>
      </c>
      <c r="G46" s="122" t="s">
        <v>175</v>
      </c>
      <c r="H46" s="127"/>
    </row>
    <row r="47" spans="5:9" ht="12.75">
      <c r="E47" s="126" t="s">
        <v>45</v>
      </c>
      <c r="F47" s="122">
        <v>8</v>
      </c>
      <c r="G47" s="161">
        <f>(F47*100)/12</f>
        <v>66.66666666666667</v>
      </c>
      <c r="H47" s="127"/>
      <c r="I47" s="125"/>
    </row>
    <row r="48" spans="5:9" ht="12.75">
      <c r="E48" s="126" t="s">
        <v>118</v>
      </c>
      <c r="F48" s="122">
        <v>2</v>
      </c>
      <c r="G48" s="161">
        <f>(F48*100)/12</f>
        <v>16.666666666666668</v>
      </c>
      <c r="H48" s="127"/>
      <c r="I48" s="134"/>
    </row>
    <row r="49" spans="5:9" ht="13.5" thickBot="1">
      <c r="E49" s="128" t="s">
        <v>131</v>
      </c>
      <c r="F49" s="129">
        <v>1</v>
      </c>
      <c r="G49" s="161">
        <f>(F49*100)/12</f>
        <v>8.333333333333334</v>
      </c>
      <c r="H49" s="130"/>
      <c r="I49" s="134"/>
    </row>
    <row r="50" spans="5:9" ht="13.5" thickBot="1">
      <c r="E50" s="131" t="s">
        <v>48</v>
      </c>
      <c r="F50" s="132">
        <v>1</v>
      </c>
      <c r="G50" s="161">
        <f>(F50*100)/12</f>
        <v>8.333333333333334</v>
      </c>
      <c r="H50" s="133"/>
      <c r="I50" s="151"/>
    </row>
    <row r="51" ht="12.75">
      <c r="I51" s="92"/>
    </row>
    <row r="52" ht="12.75">
      <c r="I52" s="92"/>
    </row>
    <row r="62" ht="13.5" thickBot="1"/>
    <row r="63" spans="4:5" ht="13.5" thickBot="1">
      <c r="D63" s="188" t="s">
        <v>6</v>
      </c>
      <c r="E63" s="189"/>
    </row>
    <row r="64" spans="4:6" ht="13.5" thickBot="1">
      <c r="D64" s="108" t="s">
        <v>4</v>
      </c>
      <c r="E64">
        <v>9</v>
      </c>
      <c r="F64" s="135">
        <f>(E64*100)/12</f>
        <v>75</v>
      </c>
    </row>
    <row r="65" spans="4:9" ht="12.75">
      <c r="D65" s="109" t="s">
        <v>5</v>
      </c>
      <c r="E65" s="23">
        <v>2</v>
      </c>
      <c r="F65" s="135">
        <f>(E65*100)/12</f>
        <v>16.666666666666668</v>
      </c>
      <c r="G65" s="92"/>
      <c r="H65" s="92"/>
      <c r="I65" s="92"/>
    </row>
    <row r="66" spans="4:9" ht="12.75">
      <c r="D66" t="s">
        <v>187</v>
      </c>
      <c r="E66" s="23">
        <v>1</v>
      </c>
      <c r="F66" s="135">
        <f>(E66*100)/12</f>
        <v>8.333333333333334</v>
      </c>
      <c r="G66" s="92"/>
      <c r="H66" s="92"/>
      <c r="I66" s="92"/>
    </row>
    <row r="67" spans="4:9" ht="12.75">
      <c r="D67" s="22"/>
      <c r="E67" s="23"/>
      <c r="F67" s="92"/>
      <c r="G67" s="92"/>
      <c r="H67" s="92"/>
      <c r="I67" s="92"/>
    </row>
    <row r="68" spans="4:9" ht="12.75">
      <c r="D68" s="22"/>
      <c r="E68" s="23"/>
      <c r="F68" s="92"/>
      <c r="G68" s="92"/>
      <c r="H68" s="92"/>
      <c r="I68" s="92"/>
    </row>
    <row r="69" spans="4:9" ht="12.75">
      <c r="D69" s="22"/>
      <c r="E69" s="23"/>
      <c r="F69" s="92"/>
      <c r="G69" s="92"/>
      <c r="H69" s="92"/>
      <c r="I69" s="92"/>
    </row>
    <row r="70" spans="4:9" ht="12.75">
      <c r="D70" s="22"/>
      <c r="E70" s="23"/>
      <c r="F70" s="92"/>
      <c r="G70" s="92"/>
      <c r="H70" s="92"/>
      <c r="I70" s="92"/>
    </row>
    <row r="71" spans="4:9" ht="12.75">
      <c r="D71" s="22"/>
      <c r="E71" s="23"/>
      <c r="F71" s="92"/>
      <c r="G71" s="92"/>
      <c r="H71" s="92"/>
      <c r="I71" s="92"/>
    </row>
    <row r="72" spans="4:9" ht="12.75">
      <c r="D72" s="22"/>
      <c r="E72" s="23"/>
      <c r="F72" s="92"/>
      <c r="G72" s="92"/>
      <c r="H72" s="92"/>
      <c r="I72" s="92"/>
    </row>
    <row r="73" spans="4:9" ht="12.75">
      <c r="D73" s="22"/>
      <c r="E73" s="23"/>
      <c r="F73" s="92"/>
      <c r="G73" s="92"/>
      <c r="H73" s="92"/>
      <c r="I73" s="92"/>
    </row>
    <row r="74" spans="4:9" ht="12.75">
      <c r="D74" s="22"/>
      <c r="E74" s="23"/>
      <c r="F74" s="92"/>
      <c r="G74" s="92"/>
      <c r="H74" s="23"/>
      <c r="I74" s="23"/>
    </row>
    <row r="75" spans="4:9" ht="12.75">
      <c r="D75" s="22"/>
      <c r="E75" s="23"/>
      <c r="F75" s="92"/>
      <c r="G75" s="92"/>
      <c r="H75" s="54"/>
      <c r="I75" s="92"/>
    </row>
    <row r="76" spans="4:6" ht="12.75">
      <c r="D76" s="22"/>
      <c r="E76" s="23"/>
      <c r="F76" s="92"/>
    </row>
    <row r="83" ht="13.5" thickBot="1"/>
    <row r="84" spans="3:7" ht="13.5" thickBot="1">
      <c r="C84" s="190" t="s">
        <v>43</v>
      </c>
      <c r="D84" s="188"/>
      <c r="E84" s="188"/>
      <c r="F84" s="188"/>
      <c r="G84" s="189"/>
    </row>
    <row r="85" spans="3:7" ht="12.75">
      <c r="C85" s="108" t="s">
        <v>38</v>
      </c>
      <c r="D85" s="108" t="s">
        <v>39</v>
      </c>
      <c r="E85" s="108" t="s">
        <v>40</v>
      </c>
      <c r="F85" s="108" t="s">
        <v>41</v>
      </c>
      <c r="G85" s="109" t="s">
        <v>42</v>
      </c>
    </row>
    <row r="86" spans="3:7" ht="12.75">
      <c r="C86" s="22"/>
      <c r="D86" s="22"/>
      <c r="E86" s="22"/>
      <c r="F86" s="22"/>
      <c r="G86" s="115"/>
    </row>
    <row r="87" spans="3:7" ht="12.75">
      <c r="C87" s="22">
        <v>1</v>
      </c>
      <c r="D87" s="22"/>
      <c r="E87" s="22"/>
      <c r="F87" s="22"/>
      <c r="G87" s="115"/>
    </row>
    <row r="88" spans="3:7" ht="12.75">
      <c r="C88" s="22"/>
      <c r="D88" s="22">
        <v>1</v>
      </c>
      <c r="E88" s="22"/>
      <c r="F88" s="22"/>
      <c r="G88" s="115"/>
    </row>
    <row r="89" spans="3:7" ht="12.75">
      <c r="C89" s="22">
        <v>1</v>
      </c>
      <c r="D89" s="22"/>
      <c r="E89" s="22"/>
      <c r="F89" s="22"/>
      <c r="G89" s="115"/>
    </row>
    <row r="90" spans="3:7" ht="12.75">
      <c r="C90" s="22"/>
      <c r="D90" s="22">
        <v>1</v>
      </c>
      <c r="E90" s="22"/>
      <c r="F90" s="22"/>
      <c r="G90" s="115"/>
    </row>
    <row r="91" spans="3:7" ht="12.75">
      <c r="C91" s="22">
        <v>1</v>
      </c>
      <c r="D91" s="22"/>
      <c r="E91" s="22"/>
      <c r="F91" s="22"/>
      <c r="G91" s="115"/>
    </row>
    <row r="92" spans="3:7" ht="12.75">
      <c r="C92" s="22">
        <v>1</v>
      </c>
      <c r="D92" s="22"/>
      <c r="E92" s="22"/>
      <c r="F92" s="22"/>
      <c r="G92" s="115"/>
    </row>
    <row r="93" spans="3:7" ht="12.75">
      <c r="C93" s="22">
        <v>1</v>
      </c>
      <c r="D93" s="22"/>
      <c r="E93" s="22"/>
      <c r="F93" s="22"/>
      <c r="G93" s="115"/>
    </row>
    <row r="94" spans="3:7" ht="12.75">
      <c r="C94" s="22"/>
      <c r="D94" s="22"/>
      <c r="E94" s="22"/>
      <c r="F94" s="22"/>
      <c r="G94" s="115">
        <v>1</v>
      </c>
    </row>
    <row r="95" spans="3:7" ht="12.75">
      <c r="C95" s="22">
        <v>1</v>
      </c>
      <c r="D95" s="22"/>
      <c r="E95" s="22"/>
      <c r="F95" s="22"/>
      <c r="G95" s="115"/>
    </row>
    <row r="96" spans="3:7" ht="12.75">
      <c r="C96" s="22"/>
      <c r="D96" s="22">
        <v>1</v>
      </c>
      <c r="E96" s="22"/>
      <c r="F96" s="22"/>
      <c r="G96" s="115"/>
    </row>
    <row r="97" spans="3:7" ht="12.75">
      <c r="C97" s="22">
        <v>1</v>
      </c>
      <c r="D97" s="22"/>
      <c r="E97" s="22"/>
      <c r="F97" s="22"/>
      <c r="G97" s="115"/>
    </row>
    <row r="98" spans="3:7" ht="13.5" thickBot="1">
      <c r="C98" s="58"/>
      <c r="D98" s="58"/>
      <c r="E98" s="58"/>
      <c r="F98" s="58"/>
      <c r="G98" s="119">
        <v>1</v>
      </c>
    </row>
    <row r="102" spans="4:5" ht="12.75">
      <c r="D102">
        <v>7</v>
      </c>
      <c r="E102" s="135">
        <f>(D102*100)/12</f>
        <v>58.333333333333336</v>
      </c>
    </row>
    <row r="103" spans="4:5" ht="12.75">
      <c r="D103">
        <v>3</v>
      </c>
      <c r="E103" s="135">
        <f>(D103*100)/12</f>
        <v>25</v>
      </c>
    </row>
    <row r="104" spans="4:5" ht="12.75">
      <c r="D104">
        <v>2</v>
      </c>
      <c r="E104" s="135">
        <f>(D104*100)/12</f>
        <v>16.666666666666668</v>
      </c>
    </row>
    <row r="108" spans="1:6" ht="25.5">
      <c r="A108" t="s">
        <v>142</v>
      </c>
      <c r="B108" t="s">
        <v>195</v>
      </c>
      <c r="C108" s="110" t="s">
        <v>50</v>
      </c>
      <c r="D108" s="110" t="s">
        <v>51</v>
      </c>
      <c r="E108" s="110" t="s">
        <v>52</v>
      </c>
      <c r="F108" s="110" t="s">
        <v>53</v>
      </c>
    </row>
    <row r="109" spans="3:8" ht="12.75">
      <c r="C109" s="22"/>
      <c r="D109" s="22"/>
      <c r="E109" s="22"/>
      <c r="F109" s="22"/>
      <c r="G109">
        <v>1</v>
      </c>
      <c r="H109" s="135">
        <f>(G109*100)/12</f>
        <v>8.333333333333334</v>
      </c>
    </row>
    <row r="110" spans="3:8" ht="12.75">
      <c r="C110" s="22"/>
      <c r="D110" s="22"/>
      <c r="E110" s="22"/>
      <c r="F110" s="22"/>
      <c r="G110">
        <v>1</v>
      </c>
      <c r="H110" s="135">
        <f>(G110*100)/12</f>
        <v>8.333333333333334</v>
      </c>
    </row>
    <row r="111" spans="3:8" ht="12.75">
      <c r="C111" s="22"/>
      <c r="D111" s="22"/>
      <c r="E111" s="22"/>
      <c r="F111" s="22"/>
      <c r="G111">
        <v>1</v>
      </c>
      <c r="H111" s="135">
        <f>(G111*100)/12</f>
        <v>8.333333333333334</v>
      </c>
    </row>
    <row r="112" spans="3:8" ht="12.75">
      <c r="C112" s="22"/>
      <c r="D112" s="22"/>
      <c r="E112" s="22"/>
      <c r="F112" s="22"/>
      <c r="G112">
        <v>6</v>
      </c>
      <c r="H112" s="135">
        <f>(G112*100)/12</f>
        <v>50</v>
      </c>
    </row>
    <row r="113" spans="3:8" ht="12.75">
      <c r="C113" s="22"/>
      <c r="D113" s="22"/>
      <c r="E113" s="22"/>
      <c r="F113" s="22"/>
      <c r="G113">
        <v>3</v>
      </c>
      <c r="H113" s="135">
        <f>(G113*100)/12</f>
        <v>25</v>
      </c>
    </row>
    <row r="114" spans="3:7" ht="12.75">
      <c r="C114" s="22"/>
      <c r="D114" s="22"/>
      <c r="E114" s="22">
        <v>1</v>
      </c>
      <c r="F114" s="22"/>
      <c r="G114" s="162"/>
    </row>
    <row r="115" spans="3:6" ht="12.75">
      <c r="C115" s="22"/>
      <c r="D115" s="22"/>
      <c r="E115" s="22">
        <v>0</v>
      </c>
      <c r="F115" s="22"/>
    </row>
    <row r="116" spans="3:6" ht="12.75">
      <c r="C116" s="22">
        <v>1</v>
      </c>
      <c r="D116" s="22"/>
      <c r="E116" s="22"/>
      <c r="F116" s="22"/>
    </row>
    <row r="117" spans="3:6" ht="12.75">
      <c r="C117" s="22"/>
      <c r="D117" s="22">
        <v>1</v>
      </c>
      <c r="E117" s="22"/>
      <c r="F117" s="22"/>
    </row>
    <row r="118" ht="12.75">
      <c r="B118">
        <v>1</v>
      </c>
    </row>
    <row r="119" ht="12.75">
      <c r="B119">
        <v>1</v>
      </c>
    </row>
    <row r="120" ht="12.75">
      <c r="B120">
        <v>1</v>
      </c>
    </row>
    <row r="121" ht="12.75">
      <c r="A121">
        <v>1</v>
      </c>
    </row>
    <row r="122" ht="12.75">
      <c r="A122">
        <v>1</v>
      </c>
    </row>
    <row r="123" ht="12.75">
      <c r="B123">
        <v>1</v>
      </c>
    </row>
    <row r="124" ht="12.75">
      <c r="B124">
        <v>1</v>
      </c>
    </row>
    <row r="125" ht="12.75">
      <c r="A125">
        <v>1</v>
      </c>
    </row>
    <row r="126" ht="12.75">
      <c r="B126">
        <v>1</v>
      </c>
    </row>
    <row r="127" spans="1:2" ht="12.75">
      <c r="A127">
        <v>3</v>
      </c>
      <c r="B127">
        <v>6</v>
      </c>
    </row>
    <row r="128" ht="12.75">
      <c r="G128" s="162" t="s">
        <v>188</v>
      </c>
    </row>
    <row r="130" spans="4:5" ht="12.75">
      <c r="D130">
        <v>2</v>
      </c>
      <c r="E130" s="135">
        <f>(D130*100)/12</f>
        <v>16.666666666666668</v>
      </c>
    </row>
    <row r="131" spans="4:5" ht="12.75">
      <c r="D131">
        <v>10</v>
      </c>
      <c r="E131" s="135">
        <f>(D131*100)/12</f>
        <v>83.33333333333333</v>
      </c>
    </row>
    <row r="148" ht="13.5" thickBot="1"/>
    <row r="149" spans="4:7" ht="13.5" thickBot="1">
      <c r="D149" s="194" t="s">
        <v>72</v>
      </c>
      <c r="E149" s="195"/>
      <c r="F149" s="195"/>
      <c r="G149" s="196"/>
    </row>
    <row r="150" spans="4:7" ht="12.75">
      <c r="D150" s="54" t="s">
        <v>57</v>
      </c>
      <c r="E150" s="54" t="s">
        <v>58</v>
      </c>
      <c r="F150" s="56" t="s">
        <v>73</v>
      </c>
      <c r="G150" s="113" t="s">
        <v>75</v>
      </c>
    </row>
    <row r="151" spans="4:7" ht="12.75">
      <c r="D151" s="22"/>
      <c r="E151" s="22"/>
      <c r="F151" s="57"/>
      <c r="G151" s="59"/>
    </row>
    <row r="152" spans="4:7" ht="38.25">
      <c r="D152" s="22">
        <v>1</v>
      </c>
      <c r="E152" s="22"/>
      <c r="F152" s="57" t="s">
        <v>134</v>
      </c>
      <c r="G152" s="59" t="s">
        <v>76</v>
      </c>
    </row>
    <row r="153" spans="4:7" ht="12.75">
      <c r="D153" s="22"/>
      <c r="E153" s="22">
        <v>1</v>
      </c>
      <c r="F153" s="57"/>
      <c r="G153" s="59"/>
    </row>
    <row r="154" spans="4:7" ht="12.75">
      <c r="D154" s="22"/>
      <c r="E154" s="22">
        <v>1</v>
      </c>
      <c r="F154" s="57"/>
      <c r="G154" s="59"/>
    </row>
    <row r="155" spans="4:7" ht="38.25">
      <c r="D155" s="22">
        <v>1</v>
      </c>
      <c r="E155" s="22"/>
      <c r="F155" s="57" t="s">
        <v>168</v>
      </c>
      <c r="G155" s="59" t="s">
        <v>76</v>
      </c>
    </row>
    <row r="156" spans="4:7" ht="25.5">
      <c r="D156" s="22">
        <v>1</v>
      </c>
      <c r="E156" s="22"/>
      <c r="F156" s="57" t="s">
        <v>55</v>
      </c>
      <c r="G156" s="59" t="s">
        <v>76</v>
      </c>
    </row>
    <row r="157" spans="4:7" ht="12.75">
      <c r="D157" s="22"/>
      <c r="E157" s="22">
        <v>1</v>
      </c>
      <c r="F157" s="57"/>
      <c r="G157" s="59"/>
    </row>
    <row r="158" spans="4:7" ht="38.25">
      <c r="D158" s="22">
        <v>1</v>
      </c>
      <c r="E158" s="22"/>
      <c r="F158" s="57" t="s">
        <v>126</v>
      </c>
      <c r="G158" s="59" t="s">
        <v>76</v>
      </c>
    </row>
    <row r="159" spans="4:7" ht="25.5">
      <c r="D159" s="22">
        <v>1</v>
      </c>
      <c r="E159" s="22"/>
      <c r="F159" s="57" t="s">
        <v>127</v>
      </c>
      <c r="G159" s="59" t="s">
        <v>128</v>
      </c>
    </row>
    <row r="160" spans="4:7" ht="12.75">
      <c r="D160" s="22"/>
      <c r="E160" s="22">
        <v>1</v>
      </c>
      <c r="F160" s="57"/>
      <c r="G160" s="59"/>
    </row>
    <row r="161" spans="4:7" ht="12.75">
      <c r="D161" s="22"/>
      <c r="E161" s="22">
        <v>1</v>
      </c>
      <c r="F161" s="57"/>
      <c r="G161" s="59"/>
    </row>
    <row r="162" spans="4:7" ht="12.75">
      <c r="D162" s="22"/>
      <c r="E162" s="22">
        <v>1</v>
      </c>
      <c r="F162" s="57"/>
      <c r="G162" s="59"/>
    </row>
    <row r="163" spans="4:7" ht="51">
      <c r="D163" s="55">
        <v>1</v>
      </c>
      <c r="E163" s="55"/>
      <c r="F163" s="120" t="s">
        <v>133</v>
      </c>
      <c r="G163" s="121" t="s">
        <v>76</v>
      </c>
    </row>
    <row r="165" spans="4:5" ht="12.75">
      <c r="D165">
        <v>6</v>
      </c>
      <c r="E165" s="54">
        <v>6</v>
      </c>
    </row>
    <row r="166" spans="5:7" ht="12.75">
      <c r="E166" t="s">
        <v>189</v>
      </c>
      <c r="F166">
        <v>6</v>
      </c>
      <c r="G166">
        <f>(F166*100)/12</f>
        <v>50</v>
      </c>
    </row>
    <row r="167" spans="5:7" ht="12.75">
      <c r="E167" t="s">
        <v>192</v>
      </c>
      <c r="F167">
        <v>1</v>
      </c>
      <c r="G167" s="135">
        <f>(F167*50)/8</f>
        <v>6.25</v>
      </c>
    </row>
    <row r="168" spans="5:7" ht="12.75">
      <c r="E168" t="s">
        <v>191</v>
      </c>
      <c r="F168">
        <v>2</v>
      </c>
      <c r="G168" s="135">
        <f>(F168*50)/8</f>
        <v>12.5</v>
      </c>
    </row>
    <row r="169" spans="5:7" ht="12.75">
      <c r="E169" t="s">
        <v>197</v>
      </c>
      <c r="F169">
        <v>2</v>
      </c>
      <c r="G169" s="135">
        <f>(F169*50)/8</f>
        <v>12.5</v>
      </c>
    </row>
    <row r="170" spans="5:7" ht="12.75">
      <c r="E170" t="s">
        <v>190</v>
      </c>
      <c r="F170">
        <v>3</v>
      </c>
      <c r="G170" s="135">
        <f>(F170*50)/8</f>
        <v>18.75</v>
      </c>
    </row>
    <row r="173" ht="12.75">
      <c r="D173" t="s">
        <v>194</v>
      </c>
    </row>
    <row r="183" ht="13.5" thickBot="1"/>
    <row r="184" spans="3:8" ht="13.5" thickBot="1">
      <c r="C184" s="191" t="s">
        <v>74</v>
      </c>
      <c r="D184" s="192"/>
      <c r="E184" s="192"/>
      <c r="F184" s="192"/>
      <c r="G184" s="192"/>
      <c r="H184" s="193"/>
    </row>
    <row r="185" spans="3:8" ht="12.75">
      <c r="C185" s="54" t="s">
        <v>57</v>
      </c>
      <c r="D185" s="54" t="s">
        <v>58</v>
      </c>
      <c r="E185" s="57" t="s">
        <v>73</v>
      </c>
      <c r="F185" s="16" t="s">
        <v>75</v>
      </c>
      <c r="G185" s="54" t="s">
        <v>73</v>
      </c>
      <c r="H185" s="113" t="s">
        <v>75</v>
      </c>
    </row>
    <row r="186" spans="3:8" ht="12.75">
      <c r="C186" s="22"/>
      <c r="D186" s="22"/>
      <c r="E186" s="57"/>
      <c r="F186" s="21"/>
      <c r="G186" s="22"/>
      <c r="H186" s="59"/>
    </row>
    <row r="187" spans="3:8" ht="25.5">
      <c r="C187" s="22">
        <v>1</v>
      </c>
      <c r="D187" s="22"/>
      <c r="E187" s="200" t="s">
        <v>134</v>
      </c>
      <c r="F187" s="16" t="s">
        <v>76</v>
      </c>
      <c r="G187" s="22"/>
      <c r="H187" s="59"/>
    </row>
    <row r="188" spans="3:8" ht="12.75">
      <c r="C188" s="22"/>
      <c r="D188" s="22">
        <v>1</v>
      </c>
      <c r="E188" s="57"/>
      <c r="F188" s="21"/>
      <c r="G188" s="22"/>
      <c r="H188" s="59"/>
    </row>
    <row r="189" spans="3:8" ht="12.75">
      <c r="C189" s="22"/>
      <c r="D189" s="22">
        <v>1</v>
      </c>
      <c r="E189" s="57"/>
      <c r="F189" s="21"/>
      <c r="G189" s="22"/>
      <c r="H189" s="59"/>
    </row>
    <row r="190" spans="3:8" ht="25.5">
      <c r="C190" s="22">
        <v>1</v>
      </c>
      <c r="D190" s="22"/>
      <c r="E190" s="57" t="s">
        <v>120</v>
      </c>
      <c r="F190" s="21" t="s">
        <v>76</v>
      </c>
      <c r="G190" s="22"/>
      <c r="H190" s="59"/>
    </row>
    <row r="191" spans="3:8" ht="63.75">
      <c r="C191" s="22">
        <v>1</v>
      </c>
      <c r="D191" s="22"/>
      <c r="E191" s="200" t="s">
        <v>55</v>
      </c>
      <c r="F191" s="23" t="s">
        <v>122</v>
      </c>
      <c r="G191" s="57" t="s">
        <v>124</v>
      </c>
      <c r="H191" s="59" t="s">
        <v>76</v>
      </c>
    </row>
    <row r="192" spans="3:8" ht="12.75">
      <c r="C192" s="22">
        <v>1</v>
      </c>
      <c r="D192" s="22"/>
      <c r="E192" s="200" t="s">
        <v>163</v>
      </c>
      <c r="F192" s="21"/>
      <c r="G192" s="22"/>
      <c r="H192" s="59"/>
    </row>
    <row r="193" spans="3:8" ht="25.5">
      <c r="C193" s="22">
        <v>1</v>
      </c>
      <c r="D193" s="22"/>
      <c r="E193" s="200" t="s">
        <v>55</v>
      </c>
      <c r="F193" s="23" t="s">
        <v>76</v>
      </c>
      <c r="G193" s="57" t="s">
        <v>124</v>
      </c>
      <c r="H193" s="59" t="s">
        <v>76</v>
      </c>
    </row>
    <row r="194" spans="3:8" ht="12.75">
      <c r="C194" s="22">
        <v>1</v>
      </c>
      <c r="D194" s="22"/>
      <c r="E194" s="57" t="s">
        <v>6</v>
      </c>
      <c r="F194" s="23" t="s">
        <v>76</v>
      </c>
      <c r="G194" s="57" t="s">
        <v>162</v>
      </c>
      <c r="H194" s="59"/>
    </row>
    <row r="195" spans="3:8" ht="25.5">
      <c r="C195" s="22">
        <v>1</v>
      </c>
      <c r="D195" s="22"/>
      <c r="E195" s="57" t="s">
        <v>6</v>
      </c>
      <c r="F195" s="23" t="s">
        <v>76</v>
      </c>
      <c r="G195" s="200" t="s">
        <v>55</v>
      </c>
      <c r="H195" s="59" t="s">
        <v>76</v>
      </c>
    </row>
    <row r="196" spans="3:8" ht="12.75">
      <c r="C196" s="22"/>
      <c r="D196" s="22">
        <v>1</v>
      </c>
      <c r="E196" s="57"/>
      <c r="F196" s="3"/>
      <c r="G196" s="22"/>
      <c r="H196" s="59"/>
    </row>
    <row r="197" spans="3:8" ht="25.5">
      <c r="C197" s="22">
        <v>1</v>
      </c>
      <c r="D197" s="22"/>
      <c r="E197" s="57" t="s">
        <v>120</v>
      </c>
      <c r="F197" s="23" t="s">
        <v>76</v>
      </c>
      <c r="G197" s="22"/>
      <c r="H197" s="59"/>
    </row>
    <row r="198" spans="3:8" ht="25.5">
      <c r="C198" s="55">
        <v>1</v>
      </c>
      <c r="D198" s="55"/>
      <c r="E198" s="201" t="s">
        <v>55</v>
      </c>
      <c r="F198" s="31"/>
      <c r="G198" s="57" t="s">
        <v>124</v>
      </c>
      <c r="H198" s="59" t="s">
        <v>76</v>
      </c>
    </row>
    <row r="202" spans="4:6" ht="12.75">
      <c r="D202" t="s">
        <v>189</v>
      </c>
      <c r="E202">
        <v>3</v>
      </c>
      <c r="F202" s="135">
        <f>(E202*100)/12</f>
        <v>25</v>
      </c>
    </row>
    <row r="203" spans="4:6" ht="12.75">
      <c r="D203" t="s">
        <v>193</v>
      </c>
      <c r="E203">
        <v>2</v>
      </c>
      <c r="F203" s="135">
        <f>(E203*75)/14</f>
        <v>10.714285714285714</v>
      </c>
    </row>
    <row r="204" spans="4:6" ht="12.75">
      <c r="D204" t="s">
        <v>190</v>
      </c>
      <c r="E204">
        <v>6</v>
      </c>
      <c r="F204" s="135">
        <f>(E204*75)/14</f>
        <v>32.142857142857146</v>
      </c>
    </row>
    <row r="205" spans="4:6" ht="12.75">
      <c r="D205" t="s">
        <v>198</v>
      </c>
      <c r="E205">
        <v>5</v>
      </c>
      <c r="F205" s="135">
        <f>(E205*75)/14</f>
        <v>26.785714285714285</v>
      </c>
    </row>
    <row r="206" spans="4:6" ht="12.75">
      <c r="D206" t="s">
        <v>196</v>
      </c>
      <c r="E206" s="162">
        <v>1</v>
      </c>
      <c r="F206" s="135">
        <f>(E206*75)/14</f>
        <v>5.357142857142857</v>
      </c>
    </row>
    <row r="211" spans="5:6" ht="12.75">
      <c r="E211">
        <v>9</v>
      </c>
      <c r="F211">
        <v>75</v>
      </c>
    </row>
  </sheetData>
  <mergeCells count="4">
    <mergeCell ref="D63:E63"/>
    <mergeCell ref="C84:G84"/>
    <mergeCell ref="D149:G149"/>
    <mergeCell ref="C184:H18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Utilizador</cp:lastModifiedBy>
  <dcterms:created xsi:type="dcterms:W3CDTF">2006-05-20T16:25:54Z</dcterms:created>
  <dcterms:modified xsi:type="dcterms:W3CDTF">2006-06-04T16:08:36Z</dcterms:modified>
  <cp:category/>
  <cp:version/>
  <cp:contentType/>
  <cp:contentStatus/>
</cp:coreProperties>
</file>