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<sst xmlns="http://schemas.openxmlformats.org/spreadsheetml/2006/main" count="33" uniqueCount="17">
  <si>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v do barco em relação à água</t>
  </si>
  <si>
    <t>v do barco em relação ao fundo</t>
  </si>
  <si>
    <t>v da água em relação ao fundo</t>
  </si>
  <si>
    <t>Ponte =</t>
  </si>
  <si>
    <t>m</t>
  </si>
  <si>
    <t>nós</t>
  </si>
  <si>
    <t>v da corrente na vazante =</t>
  </si>
  <si>
    <t>milha náutica=</t>
  </si>
  <si>
    <t xml:space="preserve">* 1 milha náutica / h = </t>
  </si>
  <si>
    <r>
      <t xml:space="preserve">ð </t>
    </r>
    <r>
      <rPr>
        <sz val="10"/>
        <rFont val="Verdana"/>
        <family val="2"/>
      </rPr>
      <t>1 minuto de grau por meridiano</t>
    </r>
  </si>
  <si>
    <t>km/h</t>
  </si>
  <si>
    <t>km/h na leitura de GPS</t>
  </si>
  <si>
    <t>º</t>
  </si>
  <si>
    <t>v do barco em relação à água =</t>
  </si>
  <si>
    <r>
      <t>v da corrente</t>
    </r>
    <r>
      <rPr>
        <b/>
        <sz val="10"/>
        <rFont val="Verdana"/>
        <family val="2"/>
      </rPr>
      <t xml:space="preserve"> +</t>
    </r>
    <r>
      <rPr>
        <b/>
        <sz val="10"/>
        <color indexed="52"/>
        <rFont val="Verdana"/>
        <family val="2"/>
      </rPr>
      <t xml:space="preserve"> v GPS</t>
    </r>
  </si>
  <si>
    <t>Calculo das componentes horizontais</t>
  </si>
  <si>
    <t>Calculo das componentes verticais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</si>
</sst>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color indexed="13"/>
      <name val="Verdana"/>
      <family val="2"/>
    </font>
    <font>
      <sz val="10"/>
      <name val="Verdana"/>
      <family val="2"/>
    </font>
    <font>
      <b/>
      <sz val="10"/>
      <color indexed="48"/>
      <name val="Verdana"/>
      <family val="2"/>
    </font>
    <font>
      <b/>
      <sz val="10"/>
      <color indexed="52"/>
      <name val="Verdana"/>
      <family val="2"/>
    </font>
    <font>
      <sz val="8"/>
      <name val="Arial"/>
      <family val="0"/>
    </font>
    <font>
      <sz val="10"/>
      <name val="Wingdings"/>
      <family val="0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3" borderId="0" xfId="0" applyFont="1" applyFill="1" applyAlignment="1">
      <alignment/>
    </xf>
    <xf numFmtId="0" fontId="7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7" fillId="5" borderId="0" xfId="0" applyFont="1" applyFill="1" applyAlignment="1">
      <alignment/>
    </xf>
    <xf numFmtId="2" fontId="7" fillId="3" borderId="0" xfId="0" applyNumberFormat="1" applyFont="1" applyFill="1" applyAlignment="1">
      <alignment/>
    </xf>
    <xf numFmtId="2" fontId="7" fillId="5" borderId="0" xfId="0" applyNumberFormat="1" applyFont="1" applyFill="1" applyAlignment="1">
      <alignment/>
    </xf>
    <xf numFmtId="2" fontId="7" fillId="4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15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N29"/>
  <sheetViews>
    <sheetView tabSelected="1" workbookViewId="0" topLeftCell="A1">
      <selection activeCell="C30" sqref="C30"/>
    </sheetView>
  </sheetViews>
  <sheetFormatPr defaultColWidth="9.140625" defaultRowHeight="12.75"/>
  <cols>
    <col min="1" max="2" width="9.140625" style="2" customWidth="1"/>
    <col min="3" max="3" width="5.8515625" style="2" customWidth="1"/>
    <col min="4" max="4" width="3.00390625" style="2" hidden="1" customWidth="1"/>
    <col min="5" max="5" width="0.13671875" style="2" hidden="1" customWidth="1"/>
    <col min="6" max="6" width="27.7109375" style="2" customWidth="1"/>
    <col min="7" max="7" width="5.57421875" style="2" bestFit="1" customWidth="1"/>
    <col min="8" max="8" width="3.8515625" style="2" customWidth="1"/>
    <col min="9" max="9" width="10.7109375" style="2" customWidth="1"/>
    <col min="10" max="10" width="11.7109375" style="2" customWidth="1"/>
    <col min="11" max="11" width="9.140625" style="2" customWidth="1"/>
    <col min="12" max="12" width="5.421875" style="2" customWidth="1"/>
    <col min="13" max="13" width="9.140625" style="2" customWidth="1"/>
    <col min="14" max="14" width="2.421875" style="2" bestFit="1" customWidth="1"/>
    <col min="15" max="16384" width="9.140625" style="2" customWidth="1"/>
  </cols>
  <sheetData>
    <row r="1" ht="12.75"/>
    <row r="2" spans="6:14" ht="12.75">
      <c r="F2" s="5" t="s">
        <v>0</v>
      </c>
      <c r="G2" s="5"/>
      <c r="H2" s="5"/>
      <c r="I2" s="5"/>
      <c r="J2" s="1"/>
      <c r="K2" s="1"/>
      <c r="L2" s="1"/>
      <c r="M2" s="1"/>
      <c r="N2" s="1"/>
    </row>
    <row r="3" spans="6:14" ht="12.75">
      <c r="F3" s="6" t="s">
        <v>2</v>
      </c>
      <c r="G3" s="6"/>
      <c r="H3" s="6"/>
      <c r="I3" s="6"/>
      <c r="J3" s="1"/>
      <c r="K3" s="1"/>
      <c r="L3" s="1"/>
      <c r="M3" s="9">
        <v>16.4</v>
      </c>
      <c r="N3" s="9" t="s">
        <v>12</v>
      </c>
    </row>
    <row r="4" spans="6:14" ht="12.75">
      <c r="F4" s="7" t="s">
        <v>1</v>
      </c>
      <c r="G4" s="7"/>
      <c r="H4" s="7"/>
      <c r="I4" s="7">
        <v>18</v>
      </c>
      <c r="J4" s="8" t="s">
        <v>11</v>
      </c>
      <c r="K4" s="1"/>
      <c r="L4" s="1"/>
      <c r="M4" s="8">
        <v>10.2</v>
      </c>
      <c r="N4" s="8" t="s">
        <v>12</v>
      </c>
    </row>
    <row r="5" ht="12.75"/>
    <row r="6" ht="12.75"/>
    <row r="7" spans="6:8" ht="12.75">
      <c r="F7" s="3" t="s">
        <v>3</v>
      </c>
      <c r="G7" s="2">
        <v>2190</v>
      </c>
      <c r="H7" s="2" t="s">
        <v>4</v>
      </c>
    </row>
    <row r="8" spans="6:12" ht="12.75">
      <c r="F8" s="3" t="s">
        <v>6</v>
      </c>
      <c r="G8" s="2">
        <v>3</v>
      </c>
      <c r="H8" s="2" t="s">
        <v>5</v>
      </c>
      <c r="I8" s="2" t="s">
        <v>8</v>
      </c>
      <c r="K8" s="13">
        <f>G8*J12</f>
        <v>5.555555555555555</v>
      </c>
      <c r="L8" s="13" t="s">
        <v>10</v>
      </c>
    </row>
    <row r="9" ht="12.75"/>
    <row r="10" ht="12.75"/>
    <row r="11" ht="12.75"/>
    <row r="12" spans="8:11" ht="12.75">
      <c r="H12" s="2" t="s">
        <v>7</v>
      </c>
      <c r="J12" s="2">
        <f>(10000/90)/60</f>
        <v>1.8518518518518519</v>
      </c>
      <c r="K12" s="4" t="s">
        <v>9</v>
      </c>
    </row>
    <row r="13" spans="10:11" ht="12.75">
      <c r="J13" s="2">
        <v>1852</v>
      </c>
      <c r="K13" s="2" t="s">
        <v>4</v>
      </c>
    </row>
    <row r="14" spans="6:10" ht="12.75">
      <c r="F14" s="19"/>
      <c r="G14" s="19"/>
      <c r="H14" s="19"/>
      <c r="I14" s="19"/>
      <c r="J14" s="19"/>
    </row>
    <row r="15" spans="6:10" ht="12.75">
      <c r="F15" s="20"/>
      <c r="G15" s="19"/>
      <c r="H15" s="19"/>
      <c r="I15" s="19"/>
      <c r="J15" s="19"/>
    </row>
    <row r="16" spans="6:10" ht="12.75">
      <c r="F16" s="5" t="s">
        <v>13</v>
      </c>
      <c r="G16" s="1"/>
      <c r="H16" s="6" t="s">
        <v>14</v>
      </c>
      <c r="I16" s="1"/>
      <c r="J16" s="1"/>
    </row>
    <row r="17" spans="6:9" ht="12.75">
      <c r="F17" s="5" t="s">
        <v>13</v>
      </c>
      <c r="G17" s="1"/>
      <c r="H17" s="11">
        <f>K8+I4</f>
        <v>23.555555555555557</v>
      </c>
      <c r="I17" s="11" t="s">
        <v>10</v>
      </c>
    </row>
    <row r="20" spans="6:8" ht="12.75">
      <c r="F20" s="10" t="s">
        <v>15</v>
      </c>
      <c r="G20" s="10"/>
      <c r="H20" s="10"/>
    </row>
    <row r="21" spans="6:10" ht="12.75">
      <c r="F21" s="5" t="s">
        <v>0</v>
      </c>
      <c r="G21" s="1"/>
      <c r="H21" s="1"/>
      <c r="I21" s="15">
        <f>I22-I23</f>
        <v>2.141996755025596</v>
      </c>
      <c r="J21" s="11" t="s">
        <v>10</v>
      </c>
    </row>
    <row r="22" spans="6:10" ht="12.75">
      <c r="F22" s="6" t="s">
        <v>2</v>
      </c>
      <c r="G22" s="1"/>
      <c r="H22" s="1"/>
      <c r="I22" s="16">
        <f>K8*COS(M3*PI()/180)</f>
        <v>5.329522080778097</v>
      </c>
      <c r="J22" s="14" t="s">
        <v>10</v>
      </c>
    </row>
    <row r="23" spans="6:10" ht="12.75">
      <c r="F23" s="7" t="s">
        <v>1</v>
      </c>
      <c r="G23" s="1"/>
      <c r="H23" s="1"/>
      <c r="I23" s="17">
        <f>I4*COS((90-M4)*PI()/180)</f>
        <v>3.187525325752501</v>
      </c>
      <c r="J23" s="12" t="s">
        <v>10</v>
      </c>
    </row>
    <row r="24" ht="12.75">
      <c r="I24" s="18"/>
    </row>
    <row r="25" ht="12.75">
      <c r="I25" s="18"/>
    </row>
    <row r="26" spans="6:9" ht="12.75">
      <c r="F26" s="10" t="s">
        <v>16</v>
      </c>
      <c r="G26" s="10"/>
      <c r="H26" s="10"/>
      <c r="I26" s="18"/>
    </row>
    <row r="27" spans="6:10" ht="12.75">
      <c r="F27" s="5" t="s">
        <v>0</v>
      </c>
      <c r="G27" s="1"/>
      <c r="H27" s="1"/>
      <c r="I27" s="15">
        <f>I29+I28</f>
        <v>19.284084592573446</v>
      </c>
      <c r="J27" s="11" t="s">
        <v>10</v>
      </c>
    </row>
    <row r="28" spans="6:10" ht="12.75">
      <c r="F28" s="6" t="s">
        <v>2</v>
      </c>
      <c r="G28" s="1"/>
      <c r="H28" s="1"/>
      <c r="I28" s="16">
        <f>K8*COS((90-M3)*(PI()/180))</f>
        <v>1.5685636491270916</v>
      </c>
      <c r="J28" s="14" t="s">
        <v>10</v>
      </c>
    </row>
    <row r="29" spans="6:10" ht="12.75">
      <c r="F29" s="7" t="s">
        <v>1</v>
      </c>
      <c r="G29" s="1"/>
      <c r="H29" s="1"/>
      <c r="I29" s="17">
        <f>I4*COS(M4*(PI()/180))</f>
        <v>17.715520943446354</v>
      </c>
      <c r="J29" s="12" t="s">
        <v>10</v>
      </c>
    </row>
  </sheetData>
  <printOptions/>
  <pageMargins left="0.75" right="0.75" top="1" bottom="1" header="0.5" footer="0.5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Ines</cp:lastModifiedBy>
  <cp:lastPrinted>2006-10-26T16:14:08Z</cp:lastPrinted>
  <dcterms:created xsi:type="dcterms:W3CDTF">2006-10-26T14:09:51Z</dcterms:created>
  <dcterms:modified xsi:type="dcterms:W3CDTF">2006-10-26T16:14:14Z</dcterms:modified>
  <cp:category/>
  <cp:version/>
  <cp:contentType/>
  <cp:contentStatus/>
</cp:coreProperties>
</file>