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b">'Sheet1'!$N$5</definedName>
    <definedName name="dt">'Sheet1'!$B$5</definedName>
    <definedName name="g">'Sheet1'!$B$2</definedName>
    <definedName name="m">'Sheet1'!$B$1</definedName>
    <definedName name="v0y">'Sheet1'!$B$4</definedName>
    <definedName name="voy">'Sheet1'!$B$4</definedName>
    <definedName name="vterm">'Sheet1'!$N$4</definedName>
    <definedName name="y0">'Sheet1'!$B$3</definedName>
  </definedNames>
  <calcPr fullCalcOnLoad="1"/>
</workbook>
</file>

<file path=xl/sharedStrings.xml><?xml version="1.0" encoding="utf-8"?>
<sst xmlns="http://schemas.openxmlformats.org/spreadsheetml/2006/main" count="25" uniqueCount="19">
  <si>
    <t>m=</t>
  </si>
  <si>
    <t>g=</t>
  </si>
  <si>
    <t>m/s^2</t>
  </si>
  <si>
    <t>m</t>
  </si>
  <si>
    <t>y0=</t>
  </si>
  <si>
    <t>v0y=</t>
  </si>
  <si>
    <t>m/s</t>
  </si>
  <si>
    <t>s</t>
  </si>
  <si>
    <t>dt=</t>
  </si>
  <si>
    <t>t</t>
  </si>
  <si>
    <t>sum Fy</t>
  </si>
  <si>
    <t>ay</t>
  </si>
  <si>
    <t>vy(numérica)</t>
  </si>
  <si>
    <t>y(numérico)</t>
  </si>
  <si>
    <t>Sem resistência do ar</t>
  </si>
  <si>
    <t>Com resistência do ar</t>
  </si>
  <si>
    <t>kg</t>
  </si>
  <si>
    <t>vterm=</t>
  </si>
  <si>
    <t>b=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</si>
</sst>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.5"/>
      <name val="Arial"/>
      <family val="0"/>
    </font>
    <font>
      <sz val="12"/>
      <name val="Verdana"/>
      <family val="2"/>
    </font>
    <font>
      <b/>
      <sz val="1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5" borderId="1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0" fontId="2" fillId="5" borderId="5" xfId="0" applyFont="1" applyFill="1" applyBorder="1" applyAlignment="1">
      <alignment/>
    </xf>
    <xf numFmtId="2" fontId="2" fillId="5" borderId="6" xfId="0" applyNumberFormat="1" applyFont="1" applyFill="1" applyBorder="1" applyAlignment="1">
      <alignment/>
    </xf>
    <xf numFmtId="2" fontId="2" fillId="2" borderId="8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Queda Livre SEM Resistência do Ar</a:t>
            </a:r>
          </a:p>
        </c:rich>
      </c:tx>
      <c:layout/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1465"/>
          <c:w val="0.74875"/>
          <c:h val="0.76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Sheet1!$D$9</c:f>
              <c:strCache>
                <c:ptCount val="1"/>
                <c:pt idx="0">
                  <c:v>sum Fy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Sheet1!$C$10:$C$160</c:f>
              <c:numCache/>
            </c:numRef>
          </c:xVal>
          <c:yVal>
            <c:numRef>
              <c:f>Sheet1!$D$10:$D$160</c:f>
              <c:numCache/>
            </c:numRef>
          </c:yVal>
          <c:smooth val="1"/>
        </c:ser>
        <c:ser>
          <c:idx val="1"/>
          <c:order val="1"/>
          <c:tx>
            <c:strRef>
              <c:f>Sheet1!$E$9</c:f>
              <c:strCache>
                <c:ptCount val="1"/>
                <c:pt idx="0">
                  <c:v>ay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Sheet1!$C$10:$C$160</c:f>
              <c:numCache/>
            </c:numRef>
          </c:xVal>
          <c:yVal>
            <c:numRef>
              <c:f>Sheet1!$E$10:$E$160</c:f>
              <c:numCache/>
            </c:numRef>
          </c:yVal>
          <c:smooth val="1"/>
        </c:ser>
        <c:ser>
          <c:idx val="2"/>
          <c:order val="2"/>
          <c:tx>
            <c:strRef>
              <c:f>Sheet1!$F$9</c:f>
              <c:strCache>
                <c:ptCount val="1"/>
                <c:pt idx="0">
                  <c:v>vy(numérica)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Sheet1!$C$10:$C$160</c:f>
              <c:numCache/>
            </c:numRef>
          </c:xVal>
          <c:yVal>
            <c:numRef>
              <c:f>Sheet1!$F$10:$F$160</c:f>
              <c:numCache/>
            </c:numRef>
          </c:yVal>
          <c:smooth val="1"/>
        </c:ser>
        <c:ser>
          <c:idx val="3"/>
          <c:order val="3"/>
          <c:tx>
            <c:strRef>
              <c:f>Sheet1!$G$9</c:f>
              <c:strCache>
                <c:ptCount val="1"/>
                <c:pt idx="0">
                  <c:v>y(numérico)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Sheet1!$C$10:$C$160</c:f>
              <c:numCache/>
            </c:numRef>
          </c:xVal>
          <c:yVal>
            <c:numRef>
              <c:f>Sheet1!$G$10:$G$160</c:f>
              <c:numCache/>
            </c:numRef>
          </c:yVal>
          <c:smooth val="1"/>
        </c:ser>
        <c:axId val="2599169"/>
        <c:axId val="23392522"/>
      </c:scatterChart>
      <c:valAx>
        <c:axId val="259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tempo (s)</a:t>
                </a:r>
              </a:p>
            </c:rich>
          </c:tx>
          <c:layout>
            <c:manualLayout>
              <c:xMode val="factor"/>
              <c:yMode val="factor"/>
              <c:x val="0.1172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392522"/>
        <c:crosses val="autoZero"/>
        <c:crossBetween val="midCat"/>
        <c:dispUnits/>
      </c:valAx>
      <c:valAx>
        <c:axId val="233925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99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5"/>
          <c:y val="0.697"/>
        </c:manualLayout>
      </c:layout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Queda Livre COM Resistência do 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15"/>
          <c:w val="0.749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Sheet1!$K$9</c:f>
              <c:strCache>
                <c:ptCount val="1"/>
                <c:pt idx="0">
                  <c:v>sum Fy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Sheet1!$J$10:$J$265</c:f>
              <c:numCache/>
            </c:numRef>
          </c:xVal>
          <c:yVal>
            <c:numRef>
              <c:f>Sheet1!$K$10:$K$265</c:f>
              <c:numCache/>
            </c:numRef>
          </c:yVal>
          <c:smooth val="1"/>
        </c:ser>
        <c:ser>
          <c:idx val="1"/>
          <c:order val="1"/>
          <c:tx>
            <c:strRef>
              <c:f>Sheet1!$L$9</c:f>
              <c:strCache>
                <c:ptCount val="1"/>
                <c:pt idx="0">
                  <c:v>ay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Sheet1!$J$10:$J$265</c:f>
              <c:numCache/>
            </c:numRef>
          </c:xVal>
          <c:yVal>
            <c:numRef>
              <c:f>Sheet1!$L$10:$L$265</c:f>
              <c:numCache/>
            </c:numRef>
          </c:yVal>
          <c:smooth val="1"/>
        </c:ser>
        <c:ser>
          <c:idx val="2"/>
          <c:order val="2"/>
          <c:tx>
            <c:strRef>
              <c:f>Sheet1!$M$9</c:f>
              <c:strCache>
                <c:ptCount val="1"/>
                <c:pt idx="0">
                  <c:v>vy(numérica)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Sheet1!$J$10:$J$265</c:f>
              <c:numCache/>
            </c:numRef>
          </c:xVal>
          <c:yVal>
            <c:numRef>
              <c:f>Sheet1!$M$10:$M$265</c:f>
              <c:numCache/>
            </c:numRef>
          </c:yVal>
          <c:smooth val="1"/>
        </c:ser>
        <c:ser>
          <c:idx val="3"/>
          <c:order val="3"/>
          <c:tx>
            <c:strRef>
              <c:f>Sheet1!$N$9</c:f>
              <c:strCache>
                <c:ptCount val="1"/>
                <c:pt idx="0">
                  <c:v>y(numérico)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Sheet1!$J$10:$J$265</c:f>
              <c:numCache/>
            </c:numRef>
          </c:xVal>
          <c:yVal>
            <c:numRef>
              <c:f>Sheet1!$N$10:$N$265</c:f>
              <c:numCache/>
            </c:numRef>
          </c:yVal>
          <c:smooth val="1"/>
        </c:ser>
        <c:axId val="9206107"/>
        <c:axId val="15746100"/>
      </c:scatterChart>
      <c:valAx>
        <c:axId val="9206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tempo (s)</a:t>
                </a:r>
              </a:p>
            </c:rich>
          </c:tx>
          <c:layout>
            <c:manualLayout>
              <c:xMode val="factor"/>
              <c:yMode val="factor"/>
              <c:x val="0.1012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6100"/>
        <c:crosses val="autoZero"/>
        <c:crossBetween val="midCat"/>
        <c:dispUnits/>
      </c:valAx>
      <c:valAx>
        <c:axId val="15746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061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25"/>
          <c:y val="0.701"/>
        </c:manualLayout>
      </c:layout>
      <c:overlay val="0"/>
      <c:spPr>
        <a:solidFill>
          <a:srgbClr val="FFCC00"/>
        </a:solidFill>
      </c:spPr>
    </c:legend>
    <c:plotVisOnly val="1"/>
    <c:dispBlanksAs val="gap"/>
    <c:showDLblsOverMax val="0"/>
  </c:chart>
  <c:spPr>
    <a:solidFill>
      <a:srgbClr val="FFCC00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26</xdr:col>
      <xdr:colOff>590550</xdr:colOff>
      <xdr:row>32</xdr:row>
      <xdr:rowOff>133350</xdr:rowOff>
    </xdr:to>
    <xdr:graphicFrame>
      <xdr:nvGraphicFramePr>
        <xdr:cNvPr id="1" name="Chart 51"/>
        <xdr:cNvGraphicFramePr/>
      </xdr:nvGraphicFramePr>
      <xdr:xfrm>
        <a:off x="9029700" y="1343025"/>
        <a:ext cx="6686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37</xdr:row>
      <xdr:rowOff>9525</xdr:rowOff>
    </xdr:from>
    <xdr:to>
      <xdr:col>27</xdr:col>
      <xdr:colOff>0</xdr:colOff>
      <xdr:row>63</xdr:row>
      <xdr:rowOff>57150</xdr:rowOff>
    </xdr:to>
    <xdr:graphicFrame>
      <xdr:nvGraphicFramePr>
        <xdr:cNvPr id="2" name="Chart 52"/>
        <xdr:cNvGraphicFramePr/>
      </xdr:nvGraphicFramePr>
      <xdr:xfrm>
        <a:off x="9039225" y="6076950"/>
        <a:ext cx="66960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5"/>
  <sheetViews>
    <sheetView tabSelected="1" workbookViewId="0" topLeftCell="N31">
      <selection activeCell="T35" sqref="T35"/>
    </sheetView>
  </sheetViews>
  <sheetFormatPr defaultColWidth="9.140625" defaultRowHeight="12.75"/>
  <cols>
    <col min="1" max="1" width="5.7109375" style="1" bestFit="1" customWidth="1"/>
    <col min="2" max="2" width="5.57421875" style="1" bestFit="1" customWidth="1"/>
    <col min="3" max="3" width="7.140625" style="1" bestFit="1" customWidth="1"/>
    <col min="4" max="4" width="8.8515625" style="1" bestFit="1" customWidth="1"/>
    <col min="5" max="5" width="4.28125" style="1" bestFit="1" customWidth="1"/>
    <col min="6" max="6" width="15.7109375" style="1" bestFit="1" customWidth="1"/>
    <col min="7" max="7" width="14.421875" style="1" bestFit="1" customWidth="1"/>
    <col min="8" max="9" width="4.140625" style="1" customWidth="1"/>
    <col min="10" max="10" width="5.57421875" style="1" bestFit="1" customWidth="1"/>
    <col min="11" max="11" width="8.8515625" style="1" bestFit="1" customWidth="1"/>
    <col min="12" max="12" width="7.28125" style="1" bestFit="1" customWidth="1"/>
    <col min="13" max="13" width="15.7109375" style="1" bestFit="1" customWidth="1"/>
    <col min="14" max="14" width="14.421875" style="1" bestFit="1" customWidth="1"/>
    <col min="15" max="15" width="4.421875" style="1" bestFit="1" customWidth="1"/>
    <col min="16" max="16384" width="9.140625" style="1" customWidth="1"/>
  </cols>
  <sheetData>
    <row r="1" spans="1:3" ht="12.75">
      <c r="A1" s="5" t="s">
        <v>0</v>
      </c>
      <c r="B1" s="6">
        <v>70</v>
      </c>
      <c r="C1" s="7" t="s">
        <v>16</v>
      </c>
    </row>
    <row r="2" spans="1:7" ht="12.75">
      <c r="A2" s="8" t="s">
        <v>1</v>
      </c>
      <c r="B2" s="4">
        <v>10</v>
      </c>
      <c r="C2" s="9" t="s">
        <v>2</v>
      </c>
      <c r="F2" s="16"/>
      <c r="G2" s="23"/>
    </row>
    <row r="3" spans="1:12" ht="13.5" thickBot="1">
      <c r="A3" s="8" t="s">
        <v>4</v>
      </c>
      <c r="B3" s="4">
        <v>1000</v>
      </c>
      <c r="C3" s="9" t="s">
        <v>3</v>
      </c>
      <c r="F3" s="15"/>
      <c r="L3" s="2"/>
    </row>
    <row r="4" spans="1:15" ht="12.75">
      <c r="A4" s="8" t="s">
        <v>5</v>
      </c>
      <c r="B4" s="4">
        <v>0</v>
      </c>
      <c r="C4" s="9" t="s">
        <v>6</v>
      </c>
      <c r="M4" s="43" t="s">
        <v>17</v>
      </c>
      <c r="N4" s="6">
        <v>50</v>
      </c>
      <c r="O4" s="7" t="s">
        <v>6</v>
      </c>
    </row>
    <row r="5" spans="1:17" ht="13.5" thickBot="1">
      <c r="A5" s="10" t="s">
        <v>8</v>
      </c>
      <c r="B5" s="11">
        <v>0.1</v>
      </c>
      <c r="C5" s="12" t="s">
        <v>7</v>
      </c>
      <c r="M5" s="44" t="s">
        <v>18</v>
      </c>
      <c r="N5" s="11">
        <f>m*g/vterm</f>
        <v>14</v>
      </c>
      <c r="O5" s="12"/>
      <c r="Q5" s="2"/>
    </row>
    <row r="6" ht="13.5" thickBot="1"/>
    <row r="7" spans="4:13" ht="13.5" thickBot="1">
      <c r="D7" s="13" t="s">
        <v>14</v>
      </c>
      <c r="E7" s="22"/>
      <c r="F7" s="22"/>
      <c r="G7" s="14"/>
      <c r="K7" s="25" t="s">
        <v>15</v>
      </c>
      <c r="L7" s="26"/>
      <c r="M7" s="27"/>
    </row>
    <row r="8" ht="13.5" thickBot="1"/>
    <row r="9" spans="3:14" ht="13.5" thickBot="1">
      <c r="C9" s="37" t="s">
        <v>9</v>
      </c>
      <c r="D9" s="38" t="s">
        <v>10</v>
      </c>
      <c r="E9" s="38" t="s">
        <v>11</v>
      </c>
      <c r="F9" s="38" t="s">
        <v>12</v>
      </c>
      <c r="G9" s="39" t="s">
        <v>13</v>
      </c>
      <c r="H9" s="15"/>
      <c r="I9" s="15"/>
      <c r="J9" s="40" t="s">
        <v>9</v>
      </c>
      <c r="K9" s="41" t="s">
        <v>10</v>
      </c>
      <c r="L9" s="41" t="s">
        <v>11</v>
      </c>
      <c r="M9" s="41" t="s">
        <v>12</v>
      </c>
      <c r="N9" s="42" t="s">
        <v>13</v>
      </c>
    </row>
    <row r="10" spans="3:14" ht="12.75">
      <c r="C10" s="5">
        <v>0</v>
      </c>
      <c r="D10" s="17">
        <f aca="true" t="shared" si="0" ref="D10:D73">-m*g</f>
        <v>-700</v>
      </c>
      <c r="E10" s="17">
        <f aca="true" t="shared" si="1" ref="E10:E73">D10/m</f>
        <v>-10</v>
      </c>
      <c r="F10" s="17">
        <f>voy</f>
        <v>0</v>
      </c>
      <c r="G10" s="7">
        <f>y0</f>
        <v>1000</v>
      </c>
      <c r="J10" s="5">
        <v>0</v>
      </c>
      <c r="K10" s="30">
        <f aca="true" t="shared" si="2" ref="K10:K73">-m*g-b*M10</f>
        <v>-700</v>
      </c>
      <c r="L10" s="30">
        <f aca="true" t="shared" si="3" ref="L10:L73">K10/m</f>
        <v>-10</v>
      </c>
      <c r="M10" s="30">
        <f>voy</f>
        <v>0</v>
      </c>
      <c r="N10" s="31">
        <f>y0</f>
        <v>1000</v>
      </c>
    </row>
    <row r="11" spans="3:14" ht="13.5" thickBot="1">
      <c r="C11" s="8">
        <f aca="true" t="shared" si="4" ref="C11:C74">C10+dt</f>
        <v>0.1</v>
      </c>
      <c r="D11" s="3">
        <f t="shared" si="0"/>
        <v>-700</v>
      </c>
      <c r="E11" s="3">
        <f t="shared" si="1"/>
        <v>-10</v>
      </c>
      <c r="F11" s="3">
        <f>F10+E11*dt</f>
        <v>-1</v>
      </c>
      <c r="G11" s="9">
        <f>G10+F11*dt</f>
        <v>999.9</v>
      </c>
      <c r="J11" s="8">
        <f aca="true" t="shared" si="5" ref="J11:J74">J10+dt</f>
        <v>0.1</v>
      </c>
      <c r="K11" s="24">
        <f t="shared" si="2"/>
        <v>-686</v>
      </c>
      <c r="L11" s="24">
        <f t="shared" si="3"/>
        <v>-9.8</v>
      </c>
      <c r="M11" s="24">
        <f aca="true" t="shared" si="6" ref="M11:M74">M10+L10*dt</f>
        <v>-1</v>
      </c>
      <c r="N11" s="32">
        <f aca="true" t="shared" si="7" ref="N11:N74">N10+M11*dt</f>
        <v>999.9</v>
      </c>
    </row>
    <row r="12" spans="3:17" ht="13.5" thickBot="1">
      <c r="C12" s="8">
        <f t="shared" si="4"/>
        <v>0.2</v>
      </c>
      <c r="D12" s="3">
        <f t="shared" si="0"/>
        <v>-700</v>
      </c>
      <c r="E12" s="3">
        <f t="shared" si="1"/>
        <v>-10</v>
      </c>
      <c r="F12" s="3">
        <f>F11+E12*dt</f>
        <v>-2</v>
      </c>
      <c r="G12" s="9">
        <f>G11+F12*dt</f>
        <v>999.6999999999999</v>
      </c>
      <c r="J12" s="8">
        <f t="shared" si="5"/>
        <v>0.2</v>
      </c>
      <c r="K12" s="24">
        <f t="shared" si="2"/>
        <v>-672.28</v>
      </c>
      <c r="L12" s="24">
        <f t="shared" si="3"/>
        <v>-9.604</v>
      </c>
      <c r="M12" s="24">
        <f t="shared" si="6"/>
        <v>-1.98</v>
      </c>
      <c r="N12" s="32">
        <f t="shared" si="7"/>
        <v>999.702</v>
      </c>
      <c r="Q12" s="28"/>
    </row>
    <row r="13" spans="3:14" ht="12.75">
      <c r="C13" s="8">
        <f t="shared" si="4"/>
        <v>0.30000000000000004</v>
      </c>
      <c r="D13" s="3">
        <f t="shared" si="0"/>
        <v>-700</v>
      </c>
      <c r="E13" s="3">
        <f t="shared" si="1"/>
        <v>-10</v>
      </c>
      <c r="F13" s="3">
        <f>F12+E13*dt</f>
        <v>-3</v>
      </c>
      <c r="G13" s="9">
        <f>G12+F13*dt</f>
        <v>999.4</v>
      </c>
      <c r="J13" s="8">
        <f t="shared" si="5"/>
        <v>0.30000000000000004</v>
      </c>
      <c r="K13" s="24">
        <f t="shared" si="2"/>
        <v>-658.8344</v>
      </c>
      <c r="L13" s="24">
        <f t="shared" si="3"/>
        <v>-9.41192</v>
      </c>
      <c r="M13" s="24">
        <f t="shared" si="6"/>
        <v>-2.9404</v>
      </c>
      <c r="N13" s="32">
        <f t="shared" si="7"/>
        <v>999.40796</v>
      </c>
    </row>
    <row r="14" spans="3:14" ht="12.75">
      <c r="C14" s="8">
        <f t="shared" si="4"/>
        <v>0.4</v>
      </c>
      <c r="D14" s="3">
        <f t="shared" si="0"/>
        <v>-700</v>
      </c>
      <c r="E14" s="3">
        <f t="shared" si="1"/>
        <v>-10</v>
      </c>
      <c r="F14" s="3">
        <f>F13+E14*dt</f>
        <v>-4</v>
      </c>
      <c r="G14" s="9">
        <f>G13+F14*dt</f>
        <v>999</v>
      </c>
      <c r="J14" s="8">
        <f t="shared" si="5"/>
        <v>0.4</v>
      </c>
      <c r="K14" s="24">
        <f t="shared" si="2"/>
        <v>-645.657712</v>
      </c>
      <c r="L14" s="24">
        <f t="shared" si="3"/>
        <v>-9.223681599999999</v>
      </c>
      <c r="M14" s="24">
        <f t="shared" si="6"/>
        <v>-3.881592</v>
      </c>
      <c r="N14" s="32">
        <f t="shared" si="7"/>
        <v>999.0198008</v>
      </c>
    </row>
    <row r="15" spans="3:14" ht="12.75">
      <c r="C15" s="8">
        <f t="shared" si="4"/>
        <v>0.5</v>
      </c>
      <c r="D15" s="3">
        <f t="shared" si="0"/>
        <v>-700</v>
      </c>
      <c r="E15" s="3">
        <f t="shared" si="1"/>
        <v>-10</v>
      </c>
      <c r="F15" s="3">
        <f>F14+E15*dt</f>
        <v>-5</v>
      </c>
      <c r="G15" s="9">
        <f>G14+F15*dt</f>
        <v>998.5</v>
      </c>
      <c r="J15" s="8">
        <f t="shared" si="5"/>
        <v>0.5</v>
      </c>
      <c r="K15" s="24">
        <f t="shared" si="2"/>
        <v>-632.74455776</v>
      </c>
      <c r="L15" s="24">
        <f t="shared" si="3"/>
        <v>-9.039207968</v>
      </c>
      <c r="M15" s="24">
        <f t="shared" si="6"/>
        <v>-4.80396016</v>
      </c>
      <c r="N15" s="32">
        <f t="shared" si="7"/>
        <v>998.539404784</v>
      </c>
    </row>
    <row r="16" spans="3:14" ht="12.75">
      <c r="C16" s="8">
        <f t="shared" si="4"/>
        <v>0.6</v>
      </c>
      <c r="D16" s="3">
        <f t="shared" si="0"/>
        <v>-700</v>
      </c>
      <c r="E16" s="3">
        <f t="shared" si="1"/>
        <v>-10</v>
      </c>
      <c r="F16" s="3">
        <f>F15+E16*dt</f>
        <v>-6</v>
      </c>
      <c r="G16" s="9">
        <f>G15+F16*dt</f>
        <v>997.9</v>
      </c>
      <c r="J16" s="8">
        <f t="shared" si="5"/>
        <v>0.6</v>
      </c>
      <c r="K16" s="24">
        <f t="shared" si="2"/>
        <v>-620.0896666048</v>
      </c>
      <c r="L16" s="24">
        <f t="shared" si="3"/>
        <v>-8.85842380864</v>
      </c>
      <c r="M16" s="24">
        <f t="shared" si="6"/>
        <v>-5.7078809568</v>
      </c>
      <c r="N16" s="32">
        <f t="shared" si="7"/>
        <v>997.96861668832</v>
      </c>
    </row>
    <row r="17" spans="3:14" ht="12.75">
      <c r="C17" s="8">
        <f t="shared" si="4"/>
        <v>0.7</v>
      </c>
      <c r="D17" s="3">
        <f t="shared" si="0"/>
        <v>-700</v>
      </c>
      <c r="E17" s="3">
        <f t="shared" si="1"/>
        <v>-10</v>
      </c>
      <c r="F17" s="3">
        <f>F16+E17*dt</f>
        <v>-7</v>
      </c>
      <c r="G17" s="9">
        <f>G16+F17*dt</f>
        <v>997.1999999999999</v>
      </c>
      <c r="J17" s="8">
        <f t="shared" si="5"/>
        <v>0.7</v>
      </c>
      <c r="K17" s="24">
        <f t="shared" si="2"/>
        <v>-607.687873272704</v>
      </c>
      <c r="L17" s="24">
        <f t="shared" si="3"/>
        <v>-8.6812553324672</v>
      </c>
      <c r="M17" s="24">
        <f t="shared" si="6"/>
        <v>-6.5937233376640005</v>
      </c>
      <c r="N17" s="32">
        <f t="shared" si="7"/>
        <v>997.3092443545536</v>
      </c>
    </row>
    <row r="18" spans="3:14" ht="12.75">
      <c r="C18" s="8">
        <f t="shared" si="4"/>
        <v>0.7999999999999999</v>
      </c>
      <c r="D18" s="3">
        <f t="shared" si="0"/>
        <v>-700</v>
      </c>
      <c r="E18" s="3">
        <f t="shared" si="1"/>
        <v>-10</v>
      </c>
      <c r="F18" s="3">
        <f>F17+E18*dt</f>
        <v>-8</v>
      </c>
      <c r="G18" s="9">
        <f>G17+F18*dt</f>
        <v>996.4</v>
      </c>
      <c r="J18" s="8">
        <f t="shared" si="5"/>
        <v>0.7999999999999999</v>
      </c>
      <c r="K18" s="24">
        <f t="shared" si="2"/>
        <v>-595.5341158072499</v>
      </c>
      <c r="L18" s="24">
        <f t="shared" si="3"/>
        <v>-8.507630225817856</v>
      </c>
      <c r="M18" s="24">
        <f t="shared" si="6"/>
        <v>-7.461848870910721</v>
      </c>
      <c r="N18" s="32">
        <f t="shared" si="7"/>
        <v>996.5630594674625</v>
      </c>
    </row>
    <row r="19" spans="3:14" ht="12.75">
      <c r="C19" s="8">
        <f t="shared" si="4"/>
        <v>0.8999999999999999</v>
      </c>
      <c r="D19" s="3">
        <f t="shared" si="0"/>
        <v>-700</v>
      </c>
      <c r="E19" s="3">
        <f t="shared" si="1"/>
        <v>-10</v>
      </c>
      <c r="F19" s="3">
        <f>F18+E19*dt</f>
        <v>-9</v>
      </c>
      <c r="G19" s="9">
        <f>G18+F19*dt</f>
        <v>995.5</v>
      </c>
      <c r="J19" s="8">
        <f t="shared" si="5"/>
        <v>0.8999999999999999</v>
      </c>
      <c r="K19" s="24">
        <f t="shared" si="2"/>
        <v>-583.623433491105</v>
      </c>
      <c r="L19" s="24">
        <f t="shared" si="3"/>
        <v>-8.337477621301499</v>
      </c>
      <c r="M19" s="24">
        <f t="shared" si="6"/>
        <v>-8.312611893492507</v>
      </c>
      <c r="N19" s="32">
        <f t="shared" si="7"/>
        <v>995.7317982781133</v>
      </c>
    </row>
    <row r="20" spans="3:14" ht="12.75">
      <c r="C20" s="8">
        <f t="shared" si="4"/>
        <v>0.9999999999999999</v>
      </c>
      <c r="D20" s="3">
        <f t="shared" si="0"/>
        <v>-700</v>
      </c>
      <c r="E20" s="3">
        <f t="shared" si="1"/>
        <v>-10</v>
      </c>
      <c r="F20" s="3">
        <f>F19+E20*dt</f>
        <v>-10</v>
      </c>
      <c r="G20" s="9">
        <f>G19+F20*dt</f>
        <v>994.5</v>
      </c>
      <c r="J20" s="8">
        <f t="shared" si="5"/>
        <v>0.9999999999999999</v>
      </c>
      <c r="K20" s="24">
        <f t="shared" si="2"/>
        <v>-571.9509648212828</v>
      </c>
      <c r="L20" s="24">
        <f t="shared" si="3"/>
        <v>-8.17072806887547</v>
      </c>
      <c r="M20" s="24">
        <f t="shared" si="6"/>
        <v>-9.146359655622657</v>
      </c>
      <c r="N20" s="32">
        <f t="shared" si="7"/>
        <v>994.817162312551</v>
      </c>
    </row>
    <row r="21" spans="3:14" ht="12.75">
      <c r="C21" s="8">
        <f t="shared" si="4"/>
        <v>1.0999999999999999</v>
      </c>
      <c r="D21" s="3">
        <f t="shared" si="0"/>
        <v>-700</v>
      </c>
      <c r="E21" s="3">
        <f t="shared" si="1"/>
        <v>-10</v>
      </c>
      <c r="F21" s="3">
        <f>F20+E21*dt</f>
        <v>-11</v>
      </c>
      <c r="G21" s="9">
        <f>G20+F21*dt</f>
        <v>993.4</v>
      </c>
      <c r="J21" s="8">
        <f t="shared" si="5"/>
        <v>1.0999999999999999</v>
      </c>
      <c r="K21" s="24">
        <f t="shared" si="2"/>
        <v>-560.5119455248571</v>
      </c>
      <c r="L21" s="24">
        <f t="shared" si="3"/>
        <v>-8.007313507497958</v>
      </c>
      <c r="M21" s="24">
        <f t="shared" si="6"/>
        <v>-9.963432462510204</v>
      </c>
      <c r="N21" s="32">
        <f t="shared" si="7"/>
        <v>993.8208190662999</v>
      </c>
    </row>
    <row r="22" spans="3:14" ht="12.75">
      <c r="C22" s="8">
        <f t="shared" si="4"/>
        <v>1.2</v>
      </c>
      <c r="D22" s="3">
        <f t="shared" si="0"/>
        <v>-700</v>
      </c>
      <c r="E22" s="3">
        <f t="shared" si="1"/>
        <v>-10</v>
      </c>
      <c r="F22" s="3">
        <f>F21+E22*dt</f>
        <v>-12</v>
      </c>
      <c r="G22" s="9">
        <f>G21+F22*dt</f>
        <v>992.1999999999999</v>
      </c>
      <c r="J22" s="8">
        <f t="shared" si="5"/>
        <v>1.2</v>
      </c>
      <c r="K22" s="24">
        <f t="shared" si="2"/>
        <v>-549.30170661436</v>
      </c>
      <c r="L22" s="24">
        <f t="shared" si="3"/>
        <v>-7.847167237348</v>
      </c>
      <c r="M22" s="24">
        <f t="shared" si="6"/>
        <v>-10.76416381326</v>
      </c>
      <c r="N22" s="32">
        <f t="shared" si="7"/>
        <v>992.7444026849739</v>
      </c>
    </row>
    <row r="23" spans="3:14" ht="12.75">
      <c r="C23" s="8">
        <f t="shared" si="4"/>
        <v>1.3</v>
      </c>
      <c r="D23" s="3">
        <f t="shared" si="0"/>
        <v>-700</v>
      </c>
      <c r="E23" s="3">
        <f t="shared" si="1"/>
        <v>-10</v>
      </c>
      <c r="F23" s="3">
        <f>F22+E23*dt</f>
        <v>-13</v>
      </c>
      <c r="G23" s="9">
        <f>G22+F23*dt</f>
        <v>990.9</v>
      </c>
      <c r="J23" s="8">
        <f t="shared" si="5"/>
        <v>1.3</v>
      </c>
      <c r="K23" s="24">
        <f t="shared" si="2"/>
        <v>-538.3156724820728</v>
      </c>
      <c r="L23" s="24">
        <f t="shared" si="3"/>
        <v>-7.690223892601041</v>
      </c>
      <c r="M23" s="24">
        <f t="shared" si="6"/>
        <v>-11.5488805369948</v>
      </c>
      <c r="N23" s="32">
        <f t="shared" si="7"/>
        <v>991.5895146312745</v>
      </c>
    </row>
    <row r="24" spans="3:14" ht="12.75">
      <c r="C24" s="8">
        <f t="shared" si="4"/>
        <v>1.4000000000000001</v>
      </c>
      <c r="D24" s="3">
        <f t="shared" si="0"/>
        <v>-700</v>
      </c>
      <c r="E24" s="3">
        <f t="shared" si="1"/>
        <v>-10</v>
      </c>
      <c r="F24" s="3">
        <f>F23+E24*dt</f>
        <v>-14</v>
      </c>
      <c r="G24" s="9">
        <f>G23+F24*dt</f>
        <v>989.5</v>
      </c>
      <c r="J24" s="8">
        <f t="shared" si="5"/>
        <v>1.4000000000000001</v>
      </c>
      <c r="K24" s="24">
        <f t="shared" si="2"/>
        <v>-527.5493590324313</v>
      </c>
      <c r="L24" s="24">
        <f t="shared" si="3"/>
        <v>-7.536419414749019</v>
      </c>
      <c r="M24" s="24">
        <f t="shared" si="6"/>
        <v>-12.317902926254904</v>
      </c>
      <c r="N24" s="32">
        <f t="shared" si="7"/>
        <v>990.357724338649</v>
      </c>
    </row>
    <row r="25" spans="3:14" ht="12.75">
      <c r="C25" s="8">
        <f t="shared" si="4"/>
        <v>1.5000000000000002</v>
      </c>
      <c r="D25" s="3">
        <f t="shared" si="0"/>
        <v>-700</v>
      </c>
      <c r="E25" s="3">
        <f t="shared" si="1"/>
        <v>-10</v>
      </c>
      <c r="F25" s="3">
        <f>F24+E25*dt</f>
        <v>-15</v>
      </c>
      <c r="G25" s="9">
        <f>G24+F25*dt</f>
        <v>988</v>
      </c>
      <c r="J25" s="8">
        <f t="shared" si="5"/>
        <v>1.5000000000000002</v>
      </c>
      <c r="K25" s="24">
        <f t="shared" si="2"/>
        <v>-516.9983718517827</v>
      </c>
      <c r="L25" s="24">
        <f t="shared" si="3"/>
        <v>-7.385691026454039</v>
      </c>
      <c r="M25" s="24">
        <f t="shared" si="6"/>
        <v>-13.071544867729806</v>
      </c>
      <c r="N25" s="32">
        <f t="shared" si="7"/>
        <v>989.0505698518759</v>
      </c>
    </row>
    <row r="26" spans="3:14" ht="12.75">
      <c r="C26" s="8">
        <f t="shared" si="4"/>
        <v>1.6000000000000003</v>
      </c>
      <c r="D26" s="3">
        <f t="shared" si="0"/>
        <v>-700</v>
      </c>
      <c r="E26" s="3">
        <f t="shared" si="1"/>
        <v>-10</v>
      </c>
      <c r="F26" s="3">
        <f>F25+E26*dt</f>
        <v>-16</v>
      </c>
      <c r="G26" s="9">
        <f>G25+F26*dt</f>
        <v>986.4</v>
      </c>
      <c r="J26" s="8">
        <f t="shared" si="5"/>
        <v>1.6000000000000003</v>
      </c>
      <c r="K26" s="24">
        <f t="shared" si="2"/>
        <v>-506.6584044147471</v>
      </c>
      <c r="L26" s="24">
        <f t="shared" si="3"/>
        <v>-7.237977205924959</v>
      </c>
      <c r="M26" s="24">
        <f t="shared" si="6"/>
        <v>-13.810113970375209</v>
      </c>
      <c r="N26" s="32">
        <f t="shared" si="7"/>
        <v>987.6695584548385</v>
      </c>
    </row>
    <row r="27" spans="3:14" ht="12.75">
      <c r="C27" s="8">
        <f t="shared" si="4"/>
        <v>1.7000000000000004</v>
      </c>
      <c r="D27" s="3">
        <f t="shared" si="0"/>
        <v>-700</v>
      </c>
      <c r="E27" s="3">
        <f t="shared" si="1"/>
        <v>-10</v>
      </c>
      <c r="F27" s="3">
        <f>F26+E27*dt</f>
        <v>-17</v>
      </c>
      <c r="G27" s="9">
        <f>G26+F27*dt</f>
        <v>984.6999999999999</v>
      </c>
      <c r="J27" s="8">
        <f t="shared" si="5"/>
        <v>1.7000000000000004</v>
      </c>
      <c r="K27" s="24">
        <f t="shared" si="2"/>
        <v>-496.52523632645216</v>
      </c>
      <c r="L27" s="24">
        <f t="shared" si="3"/>
        <v>-7.0932176618064595</v>
      </c>
      <c r="M27" s="24">
        <f t="shared" si="6"/>
        <v>-14.533911690967704</v>
      </c>
      <c r="N27" s="32">
        <f t="shared" si="7"/>
        <v>986.2161672857417</v>
      </c>
    </row>
    <row r="28" spans="3:14" ht="12.75">
      <c r="C28" s="8">
        <f t="shared" si="4"/>
        <v>1.8000000000000005</v>
      </c>
      <c r="D28" s="3">
        <f t="shared" si="0"/>
        <v>-700</v>
      </c>
      <c r="E28" s="3">
        <f t="shared" si="1"/>
        <v>-10</v>
      </c>
      <c r="F28" s="3">
        <f>F27+E28*dt</f>
        <v>-18</v>
      </c>
      <c r="G28" s="9">
        <f>G27+F28*dt</f>
        <v>982.9</v>
      </c>
      <c r="J28" s="8">
        <f t="shared" si="5"/>
        <v>1.8000000000000005</v>
      </c>
      <c r="K28" s="24">
        <f t="shared" si="2"/>
        <v>-486.5947315999231</v>
      </c>
      <c r="L28" s="24">
        <f t="shared" si="3"/>
        <v>-6.951353308570329</v>
      </c>
      <c r="M28" s="24">
        <f t="shared" si="6"/>
        <v>-15.24323345714835</v>
      </c>
      <c r="N28" s="32">
        <f t="shared" si="7"/>
        <v>984.6918439400268</v>
      </c>
    </row>
    <row r="29" spans="3:14" ht="12.75">
      <c r="C29" s="8">
        <f t="shared" si="4"/>
        <v>1.9000000000000006</v>
      </c>
      <c r="D29" s="3">
        <f t="shared" si="0"/>
        <v>-700</v>
      </c>
      <c r="E29" s="3">
        <f t="shared" si="1"/>
        <v>-10</v>
      </c>
      <c r="F29" s="3">
        <f>F28+E29*dt</f>
        <v>-19</v>
      </c>
      <c r="G29" s="9">
        <f>G28+F29*dt</f>
        <v>981</v>
      </c>
      <c r="J29" s="8">
        <f t="shared" si="5"/>
        <v>1.9000000000000006</v>
      </c>
      <c r="K29" s="24">
        <f t="shared" si="2"/>
        <v>-476.86283696792464</v>
      </c>
      <c r="L29" s="24">
        <f t="shared" si="3"/>
        <v>-6.812326242398924</v>
      </c>
      <c r="M29" s="24">
        <f t="shared" si="6"/>
        <v>-15.938368788005382</v>
      </c>
      <c r="N29" s="32">
        <f t="shared" si="7"/>
        <v>983.0980070612263</v>
      </c>
    </row>
    <row r="30" spans="3:14" ht="12.75">
      <c r="C30" s="8">
        <f t="shared" si="4"/>
        <v>2.0000000000000004</v>
      </c>
      <c r="D30" s="3">
        <f t="shared" si="0"/>
        <v>-700</v>
      </c>
      <c r="E30" s="3">
        <f t="shared" si="1"/>
        <v>-10</v>
      </c>
      <c r="F30" s="3">
        <f>F29+E30*dt</f>
        <v>-20</v>
      </c>
      <c r="G30" s="9">
        <f>G29+F30*dt</f>
        <v>979</v>
      </c>
      <c r="J30" s="8">
        <f t="shared" si="5"/>
        <v>2.0000000000000004</v>
      </c>
      <c r="K30" s="24">
        <f t="shared" si="2"/>
        <v>-467.3255802285662</v>
      </c>
      <c r="L30" s="24">
        <f t="shared" si="3"/>
        <v>-6.676079717550945</v>
      </c>
      <c r="M30" s="24">
        <f t="shared" si="6"/>
        <v>-16.619601412245274</v>
      </c>
      <c r="N30" s="32">
        <f t="shared" si="7"/>
        <v>981.4360469200018</v>
      </c>
    </row>
    <row r="31" spans="3:14" ht="12.75">
      <c r="C31" s="8">
        <f t="shared" si="4"/>
        <v>2.1000000000000005</v>
      </c>
      <c r="D31" s="3">
        <f t="shared" si="0"/>
        <v>-700</v>
      </c>
      <c r="E31" s="3">
        <f t="shared" si="1"/>
        <v>-10</v>
      </c>
      <c r="F31" s="3">
        <f>F30+E31*dt</f>
        <v>-21</v>
      </c>
      <c r="G31" s="9">
        <f>G30+F31*dt</f>
        <v>976.9</v>
      </c>
      <c r="J31" s="8">
        <f t="shared" si="5"/>
        <v>2.1000000000000005</v>
      </c>
      <c r="K31" s="24">
        <f t="shared" si="2"/>
        <v>-457.9790686239948</v>
      </c>
      <c r="L31" s="24">
        <f t="shared" si="3"/>
        <v>-6.5425581231999255</v>
      </c>
      <c r="M31" s="24">
        <f t="shared" si="6"/>
        <v>-17.28720938400037</v>
      </c>
      <c r="N31" s="32">
        <f t="shared" si="7"/>
        <v>979.7073259816018</v>
      </c>
    </row>
    <row r="32" spans="3:14" ht="12.75">
      <c r="C32" s="8">
        <f t="shared" si="4"/>
        <v>2.2000000000000006</v>
      </c>
      <c r="D32" s="3">
        <f t="shared" si="0"/>
        <v>-700</v>
      </c>
      <c r="E32" s="3">
        <f t="shared" si="1"/>
        <v>-10</v>
      </c>
      <c r="F32" s="3">
        <f>F31+E32*dt</f>
        <v>-22</v>
      </c>
      <c r="G32" s="9">
        <f>G31+F32*dt</f>
        <v>974.6999999999999</v>
      </c>
      <c r="J32" s="8">
        <f t="shared" si="5"/>
        <v>2.2000000000000006</v>
      </c>
      <c r="K32" s="24">
        <f t="shared" si="2"/>
        <v>-448.81948725151494</v>
      </c>
      <c r="L32" s="24">
        <f t="shared" si="3"/>
        <v>-6.411706960735928</v>
      </c>
      <c r="M32" s="24">
        <f t="shared" si="6"/>
        <v>-17.94146519632036</v>
      </c>
      <c r="N32" s="32">
        <f t="shared" si="7"/>
        <v>977.9131794619698</v>
      </c>
    </row>
    <row r="33" spans="3:14" ht="12.75">
      <c r="C33" s="8">
        <f t="shared" si="4"/>
        <v>2.3000000000000007</v>
      </c>
      <c r="D33" s="3">
        <f t="shared" si="0"/>
        <v>-700</v>
      </c>
      <c r="E33" s="3">
        <f t="shared" si="1"/>
        <v>-10</v>
      </c>
      <c r="F33" s="3">
        <f>F32+E33*dt</f>
        <v>-23</v>
      </c>
      <c r="G33" s="9">
        <f>G32+F33*dt</f>
        <v>972.4</v>
      </c>
      <c r="J33" s="8">
        <f t="shared" si="5"/>
        <v>2.3000000000000007</v>
      </c>
      <c r="K33" s="24">
        <f t="shared" si="2"/>
        <v>-439.84309750648464</v>
      </c>
      <c r="L33" s="24">
        <f t="shared" si="3"/>
        <v>-6.283472821521209</v>
      </c>
      <c r="M33" s="24">
        <f t="shared" si="6"/>
        <v>-18.582635892393956</v>
      </c>
      <c r="N33" s="32">
        <f t="shared" si="7"/>
        <v>976.0549158727304</v>
      </c>
    </row>
    <row r="34" spans="3:14" ht="12.75">
      <c r="C34" s="8">
        <f t="shared" si="4"/>
        <v>2.400000000000001</v>
      </c>
      <c r="D34" s="3">
        <f t="shared" si="0"/>
        <v>-700</v>
      </c>
      <c r="E34" s="3">
        <f t="shared" si="1"/>
        <v>-10</v>
      </c>
      <c r="F34" s="3">
        <f>F33+E34*dt</f>
        <v>-24</v>
      </c>
      <c r="G34" s="9">
        <f>G33+F34*dt</f>
        <v>970</v>
      </c>
      <c r="J34" s="8">
        <f t="shared" si="5"/>
        <v>2.400000000000001</v>
      </c>
      <c r="K34" s="24">
        <f t="shared" si="2"/>
        <v>-431.04623555635493</v>
      </c>
      <c r="L34" s="24">
        <f t="shared" si="3"/>
        <v>-6.157803365090785</v>
      </c>
      <c r="M34" s="24">
        <f t="shared" si="6"/>
        <v>-19.210983174546076</v>
      </c>
      <c r="N34" s="32">
        <f t="shared" si="7"/>
        <v>974.1338175552758</v>
      </c>
    </row>
    <row r="35" spans="3:14" ht="12.75">
      <c r="C35" s="8">
        <f t="shared" si="4"/>
        <v>2.500000000000001</v>
      </c>
      <c r="D35" s="3">
        <f t="shared" si="0"/>
        <v>-700</v>
      </c>
      <c r="E35" s="3">
        <f t="shared" si="1"/>
        <v>-10</v>
      </c>
      <c r="F35" s="3">
        <f>F34+E35*dt</f>
        <v>-25</v>
      </c>
      <c r="G35" s="9">
        <f>G34+F35*dt</f>
        <v>967.5</v>
      </c>
      <c r="J35" s="8">
        <f t="shared" si="5"/>
        <v>2.500000000000001</v>
      </c>
      <c r="K35" s="24">
        <f t="shared" si="2"/>
        <v>-422.42531084522784</v>
      </c>
      <c r="L35" s="24">
        <f t="shared" si="3"/>
        <v>-6.034647297788969</v>
      </c>
      <c r="M35" s="24">
        <f t="shared" si="6"/>
        <v>-19.826763511055155</v>
      </c>
      <c r="N35" s="32">
        <f t="shared" si="7"/>
        <v>972.1511412041702</v>
      </c>
    </row>
    <row r="36" spans="3:14" ht="12.75">
      <c r="C36" s="8">
        <f t="shared" si="4"/>
        <v>2.600000000000001</v>
      </c>
      <c r="D36" s="3">
        <f t="shared" si="0"/>
        <v>-700</v>
      </c>
      <c r="E36" s="3">
        <f t="shared" si="1"/>
        <v>-10</v>
      </c>
      <c r="F36" s="3">
        <f>F35+E36*dt</f>
        <v>-26</v>
      </c>
      <c r="G36" s="9">
        <f>G35+F36*dt</f>
        <v>964.9</v>
      </c>
      <c r="J36" s="8">
        <f t="shared" si="5"/>
        <v>2.600000000000001</v>
      </c>
      <c r="K36" s="24">
        <f t="shared" si="2"/>
        <v>-413.9768046283233</v>
      </c>
      <c r="L36" s="24">
        <f t="shared" si="3"/>
        <v>-5.91395435183319</v>
      </c>
      <c r="M36" s="24">
        <f t="shared" si="6"/>
        <v>-20.43022824083405</v>
      </c>
      <c r="N36" s="32">
        <f t="shared" si="7"/>
        <v>970.1081183800868</v>
      </c>
    </row>
    <row r="37" spans="3:14" ht="12.75">
      <c r="C37" s="8">
        <f t="shared" si="4"/>
        <v>2.700000000000001</v>
      </c>
      <c r="D37" s="3">
        <f t="shared" si="0"/>
        <v>-700</v>
      </c>
      <c r="E37" s="3">
        <f t="shared" si="1"/>
        <v>-10</v>
      </c>
      <c r="F37" s="3">
        <f>F36+E37*dt</f>
        <v>-27</v>
      </c>
      <c r="G37" s="9">
        <f>G36+F37*dt</f>
        <v>962.1999999999999</v>
      </c>
      <c r="J37" s="8">
        <f t="shared" si="5"/>
        <v>2.700000000000001</v>
      </c>
      <c r="K37" s="24">
        <f t="shared" si="2"/>
        <v>-405.69726853575685</v>
      </c>
      <c r="L37" s="24">
        <f t="shared" si="3"/>
        <v>-5.795675264796526</v>
      </c>
      <c r="M37" s="24">
        <f t="shared" si="6"/>
        <v>-21.02162367601737</v>
      </c>
      <c r="N37" s="32">
        <f t="shared" si="7"/>
        <v>968.0059560124851</v>
      </c>
    </row>
    <row r="38" spans="3:14" ht="12.75">
      <c r="C38" s="8">
        <f t="shared" si="4"/>
        <v>2.800000000000001</v>
      </c>
      <c r="D38" s="3">
        <f t="shared" si="0"/>
        <v>-700</v>
      </c>
      <c r="E38" s="3">
        <f t="shared" si="1"/>
        <v>-10</v>
      </c>
      <c r="F38" s="3">
        <f>F37+E38*dt</f>
        <v>-28</v>
      </c>
      <c r="G38" s="9">
        <f>G37+F38*dt</f>
        <v>959.4</v>
      </c>
      <c r="J38" s="8">
        <f t="shared" si="5"/>
        <v>2.800000000000001</v>
      </c>
      <c r="K38" s="24">
        <f t="shared" si="2"/>
        <v>-397.5833231650417</v>
      </c>
      <c r="L38" s="24">
        <f t="shared" si="3"/>
        <v>-5.679761759500596</v>
      </c>
      <c r="M38" s="24">
        <f t="shared" si="6"/>
        <v>-21.601191202497024</v>
      </c>
      <c r="N38" s="32">
        <f t="shared" si="7"/>
        <v>965.8458368922354</v>
      </c>
    </row>
    <row r="39" spans="3:14" ht="12.75">
      <c r="C39" s="8">
        <f t="shared" si="4"/>
        <v>2.9000000000000012</v>
      </c>
      <c r="D39" s="3">
        <f t="shared" si="0"/>
        <v>-700</v>
      </c>
      <c r="E39" s="3">
        <f t="shared" si="1"/>
        <v>-10</v>
      </c>
      <c r="F39" s="3">
        <f>F38+E39*dt</f>
        <v>-29</v>
      </c>
      <c r="G39" s="9">
        <f>G38+F39*dt</f>
        <v>956.5</v>
      </c>
      <c r="J39" s="8">
        <f t="shared" si="5"/>
        <v>2.9000000000000012</v>
      </c>
      <c r="K39" s="24">
        <f t="shared" si="2"/>
        <v>-389.63165670174084</v>
      </c>
      <c r="L39" s="24">
        <f t="shared" si="3"/>
        <v>-5.566166524310583</v>
      </c>
      <c r="M39" s="24">
        <f t="shared" si="6"/>
        <v>-22.16916737844708</v>
      </c>
      <c r="N39" s="32">
        <f t="shared" si="7"/>
        <v>963.6289201543907</v>
      </c>
    </row>
    <row r="40" spans="3:14" ht="12.75">
      <c r="C40" s="8">
        <f t="shared" si="4"/>
        <v>3.0000000000000013</v>
      </c>
      <c r="D40" s="3">
        <f t="shared" si="0"/>
        <v>-700</v>
      </c>
      <c r="E40" s="3">
        <f t="shared" si="1"/>
        <v>-10</v>
      </c>
      <c r="F40" s="3">
        <f>F39+E40*dt</f>
        <v>-30</v>
      </c>
      <c r="G40" s="9">
        <f>G39+F40*dt</f>
        <v>953.5</v>
      </c>
      <c r="J40" s="8">
        <f t="shared" si="5"/>
        <v>3.0000000000000013</v>
      </c>
      <c r="K40" s="24">
        <f t="shared" si="2"/>
        <v>-381.8390235677061</v>
      </c>
      <c r="L40" s="24">
        <f t="shared" si="3"/>
        <v>-5.454843193824373</v>
      </c>
      <c r="M40" s="24">
        <f t="shared" si="6"/>
        <v>-22.72578403087814</v>
      </c>
      <c r="N40" s="32">
        <f t="shared" si="7"/>
        <v>961.3563417513029</v>
      </c>
    </row>
    <row r="41" spans="3:14" ht="12.75">
      <c r="C41" s="8">
        <f t="shared" si="4"/>
        <v>3.1000000000000014</v>
      </c>
      <c r="D41" s="3">
        <f t="shared" si="0"/>
        <v>-700</v>
      </c>
      <c r="E41" s="3">
        <f t="shared" si="1"/>
        <v>-10</v>
      </c>
      <c r="F41" s="3">
        <f>F40+E41*dt</f>
        <v>-31</v>
      </c>
      <c r="G41" s="9">
        <f>G40+F41*dt</f>
        <v>950.4</v>
      </c>
      <c r="J41" s="8">
        <f t="shared" si="5"/>
        <v>3.1000000000000014</v>
      </c>
      <c r="K41" s="24">
        <f t="shared" si="2"/>
        <v>-374.20224309635194</v>
      </c>
      <c r="L41" s="24">
        <f t="shared" si="3"/>
        <v>-5.345746329947885</v>
      </c>
      <c r="M41" s="24">
        <f t="shared" si="6"/>
        <v>-23.271268350260577</v>
      </c>
      <c r="N41" s="32">
        <f t="shared" si="7"/>
        <v>959.0292149162768</v>
      </c>
    </row>
    <row r="42" spans="3:14" ht="12.75">
      <c r="C42" s="8">
        <f t="shared" si="4"/>
        <v>3.2000000000000015</v>
      </c>
      <c r="D42" s="3">
        <f t="shared" si="0"/>
        <v>-700</v>
      </c>
      <c r="E42" s="3">
        <f t="shared" si="1"/>
        <v>-10</v>
      </c>
      <c r="F42" s="3">
        <f>F41+E42*dt</f>
        <v>-32</v>
      </c>
      <c r="G42" s="9">
        <f>G41+F42*dt</f>
        <v>947.1999999999999</v>
      </c>
      <c r="J42" s="8">
        <f t="shared" si="5"/>
        <v>3.2000000000000015</v>
      </c>
      <c r="K42" s="24">
        <f t="shared" si="2"/>
        <v>-366.71819823442485</v>
      </c>
      <c r="L42" s="24">
        <f t="shared" si="3"/>
        <v>-5.238831403348926</v>
      </c>
      <c r="M42" s="24">
        <f t="shared" si="6"/>
        <v>-23.805842983255367</v>
      </c>
      <c r="N42" s="32">
        <f t="shared" si="7"/>
        <v>956.6486306179513</v>
      </c>
    </row>
    <row r="43" spans="3:14" ht="12.75">
      <c r="C43" s="8">
        <f t="shared" si="4"/>
        <v>3.3000000000000016</v>
      </c>
      <c r="D43" s="3">
        <f t="shared" si="0"/>
        <v>-700</v>
      </c>
      <c r="E43" s="3">
        <f t="shared" si="1"/>
        <v>-10</v>
      </c>
      <c r="F43" s="3">
        <f>F42+E43*dt</f>
        <v>-33</v>
      </c>
      <c r="G43" s="9">
        <f>G42+F43*dt</f>
        <v>943.9</v>
      </c>
      <c r="J43" s="8">
        <f t="shared" si="5"/>
        <v>3.3000000000000016</v>
      </c>
      <c r="K43" s="24">
        <f t="shared" si="2"/>
        <v>-359.3838342697364</v>
      </c>
      <c r="L43" s="24">
        <f t="shared" si="3"/>
        <v>-5.134054775281949</v>
      </c>
      <c r="M43" s="24">
        <f t="shared" si="6"/>
        <v>-24.32972612359026</v>
      </c>
      <c r="N43" s="32">
        <f t="shared" si="7"/>
        <v>954.2156580055923</v>
      </c>
    </row>
    <row r="44" spans="3:14" ht="12.75">
      <c r="C44" s="8">
        <f t="shared" si="4"/>
        <v>3.4000000000000017</v>
      </c>
      <c r="D44" s="3">
        <f t="shared" si="0"/>
        <v>-700</v>
      </c>
      <c r="E44" s="3">
        <f t="shared" si="1"/>
        <v>-10</v>
      </c>
      <c r="F44" s="3">
        <f>F43+E44*dt</f>
        <v>-34</v>
      </c>
      <c r="G44" s="9">
        <f>G43+F44*dt</f>
        <v>940.5</v>
      </c>
      <c r="J44" s="8">
        <f t="shared" si="5"/>
        <v>3.4000000000000017</v>
      </c>
      <c r="K44" s="24">
        <f t="shared" si="2"/>
        <v>-352.1961575843416</v>
      </c>
      <c r="L44" s="24">
        <f t="shared" si="3"/>
        <v>-5.0313736797763084</v>
      </c>
      <c r="M44" s="24">
        <f t="shared" si="6"/>
        <v>-24.843131601118454</v>
      </c>
      <c r="N44" s="32">
        <f t="shared" si="7"/>
        <v>951.7313448454805</v>
      </c>
    </row>
    <row r="45" spans="3:14" ht="12.75">
      <c r="C45" s="8">
        <f t="shared" si="4"/>
        <v>3.5000000000000018</v>
      </c>
      <c r="D45" s="3">
        <f t="shared" si="0"/>
        <v>-700</v>
      </c>
      <c r="E45" s="3">
        <f t="shared" si="1"/>
        <v>-10</v>
      </c>
      <c r="F45" s="3">
        <f>F44+E45*dt</f>
        <v>-35</v>
      </c>
      <c r="G45" s="9">
        <f>G44+F45*dt</f>
        <v>937</v>
      </c>
      <c r="J45" s="8">
        <f t="shared" si="5"/>
        <v>3.5000000000000018</v>
      </c>
      <c r="K45" s="24">
        <f t="shared" si="2"/>
        <v>-345.15223443265484</v>
      </c>
      <c r="L45" s="24">
        <f t="shared" si="3"/>
        <v>-4.930746206180784</v>
      </c>
      <c r="M45" s="24">
        <f t="shared" si="6"/>
        <v>-25.346268969096084</v>
      </c>
      <c r="N45" s="32">
        <f t="shared" si="7"/>
        <v>949.196717948571</v>
      </c>
    </row>
    <row r="46" spans="3:14" ht="12.75">
      <c r="C46" s="8">
        <f t="shared" si="4"/>
        <v>3.600000000000002</v>
      </c>
      <c r="D46" s="3">
        <f t="shared" si="0"/>
        <v>-700</v>
      </c>
      <c r="E46" s="3">
        <f t="shared" si="1"/>
        <v>-10</v>
      </c>
      <c r="F46" s="3">
        <f>F45+E46*dt</f>
        <v>-36</v>
      </c>
      <c r="G46" s="9">
        <f>G45+F46*dt</f>
        <v>933.4</v>
      </c>
      <c r="J46" s="8">
        <f t="shared" si="5"/>
        <v>3.600000000000002</v>
      </c>
      <c r="K46" s="24">
        <f t="shared" si="2"/>
        <v>-338.24918974400174</v>
      </c>
      <c r="L46" s="24">
        <f t="shared" si="3"/>
        <v>-4.832131282057167</v>
      </c>
      <c r="M46" s="24">
        <f t="shared" si="6"/>
        <v>-25.83934358971416</v>
      </c>
      <c r="N46" s="32">
        <f t="shared" si="7"/>
        <v>946.6127835895995</v>
      </c>
    </row>
    <row r="47" spans="3:14" ht="12.75">
      <c r="C47" s="8">
        <f t="shared" si="4"/>
        <v>3.700000000000002</v>
      </c>
      <c r="D47" s="3">
        <f t="shared" si="0"/>
        <v>-700</v>
      </c>
      <c r="E47" s="3">
        <f t="shared" si="1"/>
        <v>-10</v>
      </c>
      <c r="F47" s="3">
        <f>F46+E47*dt</f>
        <v>-37</v>
      </c>
      <c r="G47" s="9">
        <f>G46+F47*dt</f>
        <v>929.6999999999999</v>
      </c>
      <c r="J47" s="8">
        <f t="shared" si="5"/>
        <v>3.700000000000002</v>
      </c>
      <c r="K47" s="24">
        <f t="shared" si="2"/>
        <v>-331.4842059491217</v>
      </c>
      <c r="L47" s="24">
        <f t="shared" si="3"/>
        <v>-4.735488656416024</v>
      </c>
      <c r="M47" s="24">
        <f t="shared" si="6"/>
        <v>-26.322556717919877</v>
      </c>
      <c r="N47" s="32">
        <f t="shared" si="7"/>
        <v>943.9805279178075</v>
      </c>
    </row>
    <row r="48" spans="3:14" ht="12.75">
      <c r="C48" s="8">
        <f t="shared" si="4"/>
        <v>3.800000000000002</v>
      </c>
      <c r="D48" s="3">
        <f t="shared" si="0"/>
        <v>-700</v>
      </c>
      <c r="E48" s="3">
        <f t="shared" si="1"/>
        <v>-10</v>
      </c>
      <c r="F48" s="3">
        <f>F47+E48*dt</f>
        <v>-38</v>
      </c>
      <c r="G48" s="9">
        <f>G47+F48*dt</f>
        <v>925.9</v>
      </c>
      <c r="J48" s="8">
        <f t="shared" si="5"/>
        <v>3.800000000000002</v>
      </c>
      <c r="K48" s="24">
        <f t="shared" si="2"/>
        <v>-324.8545218301393</v>
      </c>
      <c r="L48" s="24">
        <f t="shared" si="3"/>
        <v>-4.640778883287704</v>
      </c>
      <c r="M48" s="24">
        <f t="shared" si="6"/>
        <v>-26.79610558356148</v>
      </c>
      <c r="N48" s="32">
        <f t="shared" si="7"/>
        <v>941.3009173594514</v>
      </c>
    </row>
    <row r="49" spans="3:14" ht="12.75">
      <c r="C49" s="8">
        <f t="shared" si="4"/>
        <v>3.900000000000002</v>
      </c>
      <c r="D49" s="3">
        <f t="shared" si="0"/>
        <v>-700</v>
      </c>
      <c r="E49" s="3">
        <f t="shared" si="1"/>
        <v>-10</v>
      </c>
      <c r="F49" s="3">
        <f>F48+E49*dt</f>
        <v>-39</v>
      </c>
      <c r="G49" s="9">
        <f>G48+F49*dt</f>
        <v>922</v>
      </c>
      <c r="J49" s="8">
        <f t="shared" si="5"/>
        <v>3.900000000000002</v>
      </c>
      <c r="K49" s="24">
        <f t="shared" si="2"/>
        <v>-318.3574313935365</v>
      </c>
      <c r="L49" s="24">
        <f t="shared" si="3"/>
        <v>-4.54796330562195</v>
      </c>
      <c r="M49" s="24">
        <f t="shared" si="6"/>
        <v>-27.26018347189025</v>
      </c>
      <c r="N49" s="32">
        <f t="shared" si="7"/>
        <v>938.5748990122624</v>
      </c>
    </row>
    <row r="50" spans="3:14" ht="12.75">
      <c r="C50" s="8">
        <f t="shared" si="4"/>
        <v>4.000000000000002</v>
      </c>
      <c r="D50" s="3">
        <f t="shared" si="0"/>
        <v>-700</v>
      </c>
      <c r="E50" s="3">
        <f t="shared" si="1"/>
        <v>-10</v>
      </c>
      <c r="F50" s="3">
        <f>F49+E50*dt</f>
        <v>-40</v>
      </c>
      <c r="G50" s="9">
        <f>G49+F50*dt</f>
        <v>918</v>
      </c>
      <c r="J50" s="8">
        <f t="shared" si="5"/>
        <v>4.000000000000002</v>
      </c>
      <c r="K50" s="24">
        <f t="shared" si="2"/>
        <v>-311.9902827656657</v>
      </c>
      <c r="L50" s="24">
        <f t="shared" si="3"/>
        <v>-4.45700403950951</v>
      </c>
      <c r="M50" s="24">
        <f t="shared" si="6"/>
        <v>-27.714979802452447</v>
      </c>
      <c r="N50" s="32">
        <f t="shared" si="7"/>
        <v>935.8034010320172</v>
      </c>
    </row>
    <row r="51" spans="3:14" ht="12.75">
      <c r="C51" s="8">
        <f t="shared" si="4"/>
        <v>4.100000000000001</v>
      </c>
      <c r="D51" s="3">
        <f t="shared" si="0"/>
        <v>-700</v>
      </c>
      <c r="E51" s="3">
        <f t="shared" si="1"/>
        <v>-10</v>
      </c>
      <c r="F51" s="3">
        <f>F50+E51*dt</f>
        <v>-41</v>
      </c>
      <c r="G51" s="9">
        <f>G50+F51*dt</f>
        <v>913.9</v>
      </c>
      <c r="J51" s="8">
        <f t="shared" si="5"/>
        <v>4.100000000000001</v>
      </c>
      <c r="K51" s="24">
        <f t="shared" si="2"/>
        <v>-305.75047711035245</v>
      </c>
      <c r="L51" s="24">
        <f t="shared" si="3"/>
        <v>-4.367863958719321</v>
      </c>
      <c r="M51" s="24">
        <f t="shared" si="6"/>
        <v>-28.1606802064034</v>
      </c>
      <c r="N51" s="32">
        <f t="shared" si="7"/>
        <v>932.9873330113768</v>
      </c>
    </row>
    <row r="52" spans="3:14" ht="12.75">
      <c r="C52" s="8">
        <f t="shared" si="4"/>
        <v>4.200000000000001</v>
      </c>
      <c r="D52" s="3">
        <f t="shared" si="0"/>
        <v>-700</v>
      </c>
      <c r="E52" s="3">
        <f t="shared" si="1"/>
        <v>-10</v>
      </c>
      <c r="F52" s="3">
        <f>F51+E52*dt</f>
        <v>-42</v>
      </c>
      <c r="G52" s="9">
        <f>G51+F52*dt</f>
        <v>909.6999999999999</v>
      </c>
      <c r="J52" s="8">
        <f t="shared" si="5"/>
        <v>4.200000000000001</v>
      </c>
      <c r="K52" s="24">
        <f t="shared" si="2"/>
        <v>-299.6354675681454</v>
      </c>
      <c r="L52" s="24">
        <f t="shared" si="3"/>
        <v>-4.280506679544934</v>
      </c>
      <c r="M52" s="24">
        <f t="shared" si="6"/>
        <v>-28.59746660227533</v>
      </c>
      <c r="N52" s="32">
        <f t="shared" si="7"/>
        <v>930.1275863511493</v>
      </c>
    </row>
    <row r="53" spans="3:14" ht="12.75">
      <c r="C53" s="8">
        <f t="shared" si="4"/>
        <v>4.300000000000001</v>
      </c>
      <c r="D53" s="3">
        <f t="shared" si="0"/>
        <v>-700</v>
      </c>
      <c r="E53" s="3">
        <f t="shared" si="1"/>
        <v>-10</v>
      </c>
      <c r="F53" s="3">
        <f>F52+E53*dt</f>
        <v>-43</v>
      </c>
      <c r="G53" s="9">
        <f>G52+F53*dt</f>
        <v>905.4</v>
      </c>
      <c r="J53" s="8">
        <f t="shared" si="5"/>
        <v>4.300000000000001</v>
      </c>
      <c r="K53" s="24">
        <f t="shared" si="2"/>
        <v>-293.64275821678245</v>
      </c>
      <c r="L53" s="24">
        <f t="shared" si="3"/>
        <v>-4.194896545954035</v>
      </c>
      <c r="M53" s="24">
        <f t="shared" si="6"/>
        <v>-29.025517270229823</v>
      </c>
      <c r="N53" s="32">
        <f t="shared" si="7"/>
        <v>927.2250346241262</v>
      </c>
    </row>
    <row r="54" spans="3:14" ht="12.75">
      <c r="C54" s="8">
        <f t="shared" si="4"/>
        <v>4.4</v>
      </c>
      <c r="D54" s="3">
        <f t="shared" si="0"/>
        <v>-700</v>
      </c>
      <c r="E54" s="3">
        <f t="shared" si="1"/>
        <v>-10</v>
      </c>
      <c r="F54" s="3">
        <f>F53+E54*dt</f>
        <v>-44</v>
      </c>
      <c r="G54" s="9">
        <f>G53+F54*dt</f>
        <v>901</v>
      </c>
      <c r="J54" s="8">
        <f t="shared" si="5"/>
        <v>4.4</v>
      </c>
      <c r="K54" s="24">
        <f t="shared" si="2"/>
        <v>-287.76990305244686</v>
      </c>
      <c r="L54" s="24">
        <f t="shared" si="3"/>
        <v>-4.110998615034955</v>
      </c>
      <c r="M54" s="24">
        <f t="shared" si="6"/>
        <v>-29.445006924825226</v>
      </c>
      <c r="N54" s="32">
        <f t="shared" si="7"/>
        <v>924.2805339316437</v>
      </c>
    </row>
    <row r="55" spans="3:14" ht="12.75">
      <c r="C55" s="8">
        <f t="shared" si="4"/>
        <v>4.5</v>
      </c>
      <c r="D55" s="3">
        <f t="shared" si="0"/>
        <v>-700</v>
      </c>
      <c r="E55" s="3">
        <f t="shared" si="1"/>
        <v>-10</v>
      </c>
      <c r="F55" s="3">
        <f>F54+E55*dt</f>
        <v>-45</v>
      </c>
      <c r="G55" s="9">
        <f>G54+F55*dt</f>
        <v>896.5</v>
      </c>
      <c r="J55" s="8">
        <f t="shared" si="5"/>
        <v>4.5</v>
      </c>
      <c r="K55" s="24">
        <f t="shared" si="2"/>
        <v>-282.0145049913979</v>
      </c>
      <c r="L55" s="24">
        <f t="shared" si="3"/>
        <v>-4.028778642734256</v>
      </c>
      <c r="M55" s="24">
        <f t="shared" si="6"/>
        <v>-29.85610678632872</v>
      </c>
      <c r="N55" s="32">
        <f t="shared" si="7"/>
        <v>921.2949232530109</v>
      </c>
    </row>
    <row r="56" spans="3:14" ht="12.75">
      <c r="C56" s="8">
        <f t="shared" si="4"/>
        <v>4.6</v>
      </c>
      <c r="D56" s="3">
        <f t="shared" si="0"/>
        <v>-700</v>
      </c>
      <c r="E56" s="3">
        <f t="shared" si="1"/>
        <v>-10</v>
      </c>
      <c r="F56" s="3">
        <f>F55+E56*dt</f>
        <v>-46</v>
      </c>
      <c r="G56" s="9">
        <f>G55+F56*dt</f>
        <v>891.9</v>
      </c>
      <c r="J56" s="8">
        <f t="shared" si="5"/>
        <v>4.6</v>
      </c>
      <c r="K56" s="24">
        <f t="shared" si="2"/>
        <v>-276.37421489157</v>
      </c>
      <c r="L56" s="24">
        <f t="shared" si="3"/>
        <v>-3.948203069879571</v>
      </c>
      <c r="M56" s="24">
        <f t="shared" si="6"/>
        <v>-30.258984650602144</v>
      </c>
      <c r="N56" s="32">
        <f t="shared" si="7"/>
        <v>918.2690247879507</v>
      </c>
    </row>
    <row r="57" spans="3:14" ht="12.75">
      <c r="C57" s="8">
        <f t="shared" si="4"/>
        <v>4.699999999999999</v>
      </c>
      <c r="D57" s="3">
        <f t="shared" si="0"/>
        <v>-700</v>
      </c>
      <c r="E57" s="3">
        <f t="shared" si="1"/>
        <v>-10</v>
      </c>
      <c r="F57" s="3">
        <f>F56+E57*dt</f>
        <v>-47</v>
      </c>
      <c r="G57" s="9">
        <f>G56+F57*dt</f>
        <v>887.1999999999999</v>
      </c>
      <c r="J57" s="8">
        <f t="shared" si="5"/>
        <v>4.699999999999999</v>
      </c>
      <c r="K57" s="24">
        <f t="shared" si="2"/>
        <v>-270.8467305937386</v>
      </c>
      <c r="L57" s="24">
        <f t="shared" si="3"/>
        <v>-3.86923900848198</v>
      </c>
      <c r="M57" s="24">
        <f t="shared" si="6"/>
        <v>-30.6538049575901</v>
      </c>
      <c r="N57" s="32">
        <f t="shared" si="7"/>
        <v>915.2036442921917</v>
      </c>
    </row>
    <row r="58" spans="3:14" ht="12.75">
      <c r="C58" s="8">
        <f t="shared" si="4"/>
        <v>4.799999999999999</v>
      </c>
      <c r="D58" s="3">
        <f t="shared" si="0"/>
        <v>-700</v>
      </c>
      <c r="E58" s="3">
        <f t="shared" si="1"/>
        <v>-10</v>
      </c>
      <c r="F58" s="3">
        <f>F57+E58*dt</f>
        <v>-48</v>
      </c>
      <c r="G58" s="9">
        <f>G57+F58*dt</f>
        <v>882.4</v>
      </c>
      <c r="J58" s="8">
        <f t="shared" si="5"/>
        <v>4.799999999999999</v>
      </c>
      <c r="K58" s="24">
        <f t="shared" si="2"/>
        <v>-265.4297959818638</v>
      </c>
      <c r="L58" s="24">
        <f t="shared" si="3"/>
        <v>-3.7918542283123395</v>
      </c>
      <c r="M58" s="24">
        <f t="shared" si="6"/>
        <v>-31.0407288584383</v>
      </c>
      <c r="N58" s="32">
        <f t="shared" si="7"/>
        <v>912.0995714063479</v>
      </c>
    </row>
    <row r="59" spans="3:14" ht="12.75">
      <c r="C59" s="8">
        <f t="shared" si="4"/>
        <v>4.899999999999999</v>
      </c>
      <c r="D59" s="3">
        <f t="shared" si="0"/>
        <v>-700</v>
      </c>
      <c r="E59" s="3">
        <f t="shared" si="1"/>
        <v>-10</v>
      </c>
      <c r="F59" s="3">
        <f>F58+E59*dt</f>
        <v>-49</v>
      </c>
      <c r="G59" s="9">
        <f>G58+F59*dt</f>
        <v>877.5</v>
      </c>
      <c r="J59" s="8">
        <f t="shared" si="5"/>
        <v>4.899999999999999</v>
      </c>
      <c r="K59" s="24">
        <f t="shared" si="2"/>
        <v>-260.12120006222654</v>
      </c>
      <c r="L59" s="24">
        <f t="shared" si="3"/>
        <v>-3.716017143746093</v>
      </c>
      <c r="M59" s="24">
        <f t="shared" si="6"/>
        <v>-31.419914281269534</v>
      </c>
      <c r="N59" s="32">
        <f t="shared" si="7"/>
        <v>908.9575799782209</v>
      </c>
    </row>
    <row r="60" spans="3:14" ht="12.75">
      <c r="C60" s="8">
        <f t="shared" si="4"/>
        <v>4.999999999999998</v>
      </c>
      <c r="D60" s="3">
        <f t="shared" si="0"/>
        <v>-700</v>
      </c>
      <c r="E60" s="3">
        <f t="shared" si="1"/>
        <v>-10</v>
      </c>
      <c r="F60" s="3">
        <f>F59+E60*dt</f>
        <v>-50</v>
      </c>
      <c r="G60" s="9">
        <f>G59+F60*dt</f>
        <v>872.5</v>
      </c>
      <c r="J60" s="8">
        <f t="shared" si="5"/>
        <v>4.999999999999998</v>
      </c>
      <c r="K60" s="24">
        <f t="shared" si="2"/>
        <v>-254.918776060982</v>
      </c>
      <c r="L60" s="24">
        <f t="shared" si="3"/>
        <v>-3.641696800871171</v>
      </c>
      <c r="M60" s="24">
        <f t="shared" si="6"/>
        <v>-31.791515995644144</v>
      </c>
      <c r="N60" s="32">
        <f t="shared" si="7"/>
        <v>905.7784283786565</v>
      </c>
    </row>
    <row r="61" spans="3:14" ht="12.75">
      <c r="C61" s="8">
        <f t="shared" si="4"/>
        <v>5.099999999999998</v>
      </c>
      <c r="D61" s="3">
        <f t="shared" si="0"/>
        <v>-700</v>
      </c>
      <c r="E61" s="3">
        <f t="shared" si="1"/>
        <v>-10</v>
      </c>
      <c r="F61" s="3">
        <f>F60+E61*dt</f>
        <v>-51</v>
      </c>
      <c r="G61" s="9">
        <f>G60+F61*dt</f>
        <v>867.4</v>
      </c>
      <c r="J61" s="8">
        <f t="shared" si="5"/>
        <v>5.099999999999998</v>
      </c>
      <c r="K61" s="24">
        <f t="shared" si="2"/>
        <v>-249.82040053976232</v>
      </c>
      <c r="L61" s="24">
        <f t="shared" si="3"/>
        <v>-3.5688628648537475</v>
      </c>
      <c r="M61" s="24">
        <f t="shared" si="6"/>
        <v>-32.15568567573126</v>
      </c>
      <c r="N61" s="32">
        <f t="shared" si="7"/>
        <v>902.5628598110834</v>
      </c>
    </row>
    <row r="62" spans="3:14" ht="12.75">
      <c r="C62" s="8">
        <f t="shared" si="4"/>
        <v>5.1999999999999975</v>
      </c>
      <c r="D62" s="3">
        <f t="shared" si="0"/>
        <v>-700</v>
      </c>
      <c r="E62" s="3">
        <f t="shared" si="1"/>
        <v>-10</v>
      </c>
      <c r="F62" s="3">
        <f>F61+E62*dt</f>
        <v>-52</v>
      </c>
      <c r="G62" s="9">
        <f>G61+F62*dt</f>
        <v>862.1999999999999</v>
      </c>
      <c r="J62" s="8">
        <f t="shared" si="5"/>
        <v>5.1999999999999975</v>
      </c>
      <c r="K62" s="24">
        <f t="shared" si="2"/>
        <v>-244.82399252896704</v>
      </c>
      <c r="L62" s="24">
        <f t="shared" si="3"/>
        <v>-3.497485607556672</v>
      </c>
      <c r="M62" s="24">
        <f t="shared" si="6"/>
        <v>-32.51257196221664</v>
      </c>
      <c r="N62" s="32">
        <f t="shared" si="7"/>
        <v>899.3116026148617</v>
      </c>
    </row>
    <row r="63" spans="3:14" ht="12.75">
      <c r="C63" s="8">
        <f t="shared" si="4"/>
        <v>5.299999999999997</v>
      </c>
      <c r="D63" s="3">
        <f t="shared" si="0"/>
        <v>-700</v>
      </c>
      <c r="E63" s="3">
        <f t="shared" si="1"/>
        <v>-10</v>
      </c>
      <c r="F63" s="3">
        <f>F62+E63*dt</f>
        <v>-53</v>
      </c>
      <c r="G63" s="9">
        <f>G62+F63*dt</f>
        <v>856.9</v>
      </c>
      <c r="J63" s="8">
        <f t="shared" si="5"/>
        <v>5.299999999999997</v>
      </c>
      <c r="K63" s="24">
        <f t="shared" si="2"/>
        <v>-239.92751267838776</v>
      </c>
      <c r="L63" s="24">
        <f t="shared" si="3"/>
        <v>-3.4275358954055393</v>
      </c>
      <c r="M63" s="24">
        <f t="shared" si="6"/>
        <v>-32.862320522972304</v>
      </c>
      <c r="N63" s="32">
        <f t="shared" si="7"/>
        <v>896.0253705625645</v>
      </c>
    </row>
    <row r="64" spans="3:14" ht="12.75">
      <c r="C64" s="8">
        <f t="shared" si="4"/>
        <v>5.399999999999997</v>
      </c>
      <c r="D64" s="3">
        <f t="shared" si="0"/>
        <v>-700</v>
      </c>
      <c r="E64" s="3">
        <f t="shared" si="1"/>
        <v>-10</v>
      </c>
      <c r="F64" s="3">
        <f>F63+E64*dt</f>
        <v>-54</v>
      </c>
      <c r="G64" s="9">
        <f>G63+F64*dt</f>
        <v>851.5</v>
      </c>
      <c r="J64" s="8">
        <f t="shared" si="5"/>
        <v>5.399999999999997</v>
      </c>
      <c r="K64" s="24">
        <f t="shared" si="2"/>
        <v>-235.12896242481997</v>
      </c>
      <c r="L64" s="24">
        <f t="shared" si="3"/>
        <v>-3.3589851774974284</v>
      </c>
      <c r="M64" s="24">
        <f t="shared" si="6"/>
        <v>-33.20507411251286</v>
      </c>
      <c r="N64" s="32">
        <f t="shared" si="7"/>
        <v>892.7048631513132</v>
      </c>
    </row>
    <row r="65" spans="3:14" ht="12.75">
      <c r="C65" s="8">
        <f t="shared" si="4"/>
        <v>5.4999999999999964</v>
      </c>
      <c r="D65" s="3">
        <f t="shared" si="0"/>
        <v>-700</v>
      </c>
      <c r="E65" s="3">
        <f t="shared" si="1"/>
        <v>-10</v>
      </c>
      <c r="F65" s="3">
        <f>F64+E65*dt</f>
        <v>-55</v>
      </c>
      <c r="G65" s="9">
        <f>G64+F65*dt</f>
        <v>846</v>
      </c>
      <c r="J65" s="8">
        <f t="shared" si="5"/>
        <v>5.4999999999999964</v>
      </c>
      <c r="K65" s="24">
        <f t="shared" si="2"/>
        <v>-230.4263831763236</v>
      </c>
      <c r="L65" s="24">
        <f t="shared" si="3"/>
        <v>-3.29180547394748</v>
      </c>
      <c r="M65" s="24">
        <f t="shared" si="6"/>
        <v>-33.5409726302626</v>
      </c>
      <c r="N65" s="32">
        <f t="shared" si="7"/>
        <v>889.350765888287</v>
      </c>
    </row>
    <row r="66" spans="3:14" ht="12.75">
      <c r="C66" s="8">
        <f t="shared" si="4"/>
        <v>5.599999999999996</v>
      </c>
      <c r="D66" s="3">
        <f t="shared" si="0"/>
        <v>-700</v>
      </c>
      <c r="E66" s="3">
        <f t="shared" si="1"/>
        <v>-10</v>
      </c>
      <c r="F66" s="3">
        <f>F65+E66*dt</f>
        <v>-56</v>
      </c>
      <c r="G66" s="9">
        <f>G65+F66*dt</f>
        <v>840.4</v>
      </c>
      <c r="J66" s="8">
        <f t="shared" si="5"/>
        <v>5.599999999999996</v>
      </c>
      <c r="K66" s="24">
        <f t="shared" si="2"/>
        <v>-225.8178555127971</v>
      </c>
      <c r="L66" s="24">
        <f t="shared" si="3"/>
        <v>-3.22596936446853</v>
      </c>
      <c r="M66" s="24">
        <f t="shared" si="6"/>
        <v>-33.87015317765735</v>
      </c>
      <c r="N66" s="32">
        <f t="shared" si="7"/>
        <v>885.9637505705213</v>
      </c>
    </row>
    <row r="67" spans="3:14" ht="12.75">
      <c r="C67" s="8">
        <f t="shared" si="4"/>
        <v>5.699999999999996</v>
      </c>
      <c r="D67" s="3">
        <f t="shared" si="0"/>
        <v>-700</v>
      </c>
      <c r="E67" s="3">
        <f t="shared" si="1"/>
        <v>-10</v>
      </c>
      <c r="F67" s="3">
        <f>F66+E67*dt</f>
        <v>-57</v>
      </c>
      <c r="G67" s="9">
        <f>G66+F67*dt</f>
        <v>834.6999999999999</v>
      </c>
      <c r="J67" s="8">
        <f t="shared" si="5"/>
        <v>5.699999999999996</v>
      </c>
      <c r="K67" s="24">
        <f t="shared" si="2"/>
        <v>-221.3014984025412</v>
      </c>
      <c r="L67" s="24">
        <f t="shared" si="3"/>
        <v>-3.16144997717916</v>
      </c>
      <c r="M67" s="24">
        <f t="shared" si="6"/>
        <v>-34.1927501141042</v>
      </c>
      <c r="N67" s="32">
        <f t="shared" si="7"/>
        <v>882.5444755591109</v>
      </c>
    </row>
    <row r="68" spans="3:14" ht="12.75">
      <c r="C68" s="8">
        <f t="shared" si="4"/>
        <v>5.799999999999995</v>
      </c>
      <c r="D68" s="3">
        <f t="shared" si="0"/>
        <v>-700</v>
      </c>
      <c r="E68" s="3">
        <f t="shared" si="1"/>
        <v>-10</v>
      </c>
      <c r="F68" s="3">
        <f>F67+E68*dt</f>
        <v>-58</v>
      </c>
      <c r="G68" s="9">
        <f>G67+F68*dt</f>
        <v>828.9</v>
      </c>
      <c r="J68" s="8">
        <f t="shared" si="5"/>
        <v>5.799999999999995</v>
      </c>
      <c r="K68" s="24">
        <f t="shared" si="2"/>
        <v>-216.87546843449041</v>
      </c>
      <c r="L68" s="24">
        <f t="shared" si="3"/>
        <v>-3.0982209776355774</v>
      </c>
      <c r="M68" s="24">
        <f t="shared" si="6"/>
        <v>-34.50889511182211</v>
      </c>
      <c r="N68" s="32">
        <f t="shared" si="7"/>
        <v>879.0935860479286</v>
      </c>
    </row>
    <row r="69" spans="3:14" ht="12.75">
      <c r="C69" s="8">
        <f t="shared" si="4"/>
        <v>5.899999999999995</v>
      </c>
      <c r="D69" s="3">
        <f t="shared" si="0"/>
        <v>-700</v>
      </c>
      <c r="E69" s="3">
        <f t="shared" si="1"/>
        <v>-10</v>
      </c>
      <c r="F69" s="3">
        <f>F68+E69*dt</f>
        <v>-59</v>
      </c>
      <c r="G69" s="9">
        <f>G68+F69*dt</f>
        <v>823</v>
      </c>
      <c r="J69" s="8">
        <f t="shared" si="5"/>
        <v>5.899999999999995</v>
      </c>
      <c r="K69" s="24">
        <f t="shared" si="2"/>
        <v>-212.53795906580058</v>
      </c>
      <c r="L69" s="24">
        <f t="shared" si="3"/>
        <v>-3.0362565580828655</v>
      </c>
      <c r="M69" s="24">
        <f t="shared" si="6"/>
        <v>-34.81871720958567</v>
      </c>
      <c r="N69" s="32">
        <f t="shared" si="7"/>
        <v>875.6117143269701</v>
      </c>
    </row>
    <row r="70" spans="3:14" ht="12.75">
      <c r="C70" s="8">
        <f t="shared" si="4"/>
        <v>5.999999999999995</v>
      </c>
      <c r="D70" s="3">
        <f t="shared" si="0"/>
        <v>-700</v>
      </c>
      <c r="E70" s="3">
        <f t="shared" si="1"/>
        <v>-10</v>
      </c>
      <c r="F70" s="3">
        <f>F69+E70*dt</f>
        <v>-60</v>
      </c>
      <c r="G70" s="9">
        <f>G69+F70*dt</f>
        <v>817</v>
      </c>
      <c r="J70" s="8">
        <f t="shared" si="5"/>
        <v>5.999999999999995</v>
      </c>
      <c r="K70" s="24">
        <f t="shared" si="2"/>
        <v>-208.28719988448455</v>
      </c>
      <c r="L70" s="24">
        <f t="shared" si="3"/>
        <v>-2.975531426921208</v>
      </c>
      <c r="M70" s="24">
        <f t="shared" si="6"/>
        <v>-35.12234286539396</v>
      </c>
      <c r="N70" s="32">
        <f t="shared" si="7"/>
        <v>872.0994800404306</v>
      </c>
    </row>
    <row r="71" spans="3:14" ht="12.75">
      <c r="C71" s="8">
        <f t="shared" si="4"/>
        <v>6.099999999999994</v>
      </c>
      <c r="D71" s="3">
        <f t="shared" si="0"/>
        <v>-700</v>
      </c>
      <c r="E71" s="3">
        <f t="shared" si="1"/>
        <v>-10</v>
      </c>
      <c r="F71" s="3">
        <f>F70+E71*dt</f>
        <v>-61</v>
      </c>
      <c r="G71" s="9">
        <f>G70+F71*dt</f>
        <v>810.9</v>
      </c>
      <c r="J71" s="8">
        <f t="shared" si="5"/>
        <v>6.099999999999994</v>
      </c>
      <c r="K71" s="24">
        <f t="shared" si="2"/>
        <v>-204.12145588679482</v>
      </c>
      <c r="L71" s="24">
        <f t="shared" si="3"/>
        <v>-2.916020798382783</v>
      </c>
      <c r="M71" s="24">
        <f t="shared" si="6"/>
        <v>-35.419896008086084</v>
      </c>
      <c r="N71" s="32">
        <f t="shared" si="7"/>
        <v>868.557490439622</v>
      </c>
    </row>
    <row r="72" spans="3:14" ht="12.75">
      <c r="C72" s="8">
        <f t="shared" si="4"/>
        <v>6.199999999999994</v>
      </c>
      <c r="D72" s="3">
        <f t="shared" si="0"/>
        <v>-700</v>
      </c>
      <c r="E72" s="3">
        <f t="shared" si="1"/>
        <v>-10</v>
      </c>
      <c r="F72" s="3">
        <f>F71+E72*dt</f>
        <v>-62</v>
      </c>
      <c r="G72" s="9">
        <f>G71+F72*dt</f>
        <v>804.6999999999999</v>
      </c>
      <c r="J72" s="8">
        <f t="shared" si="5"/>
        <v>6.199999999999994</v>
      </c>
      <c r="K72" s="24">
        <f t="shared" si="2"/>
        <v>-200.03902676905892</v>
      </c>
      <c r="L72" s="24">
        <f t="shared" si="3"/>
        <v>-2.8577003824151275</v>
      </c>
      <c r="M72" s="24">
        <f t="shared" si="6"/>
        <v>-35.71149808792436</v>
      </c>
      <c r="N72" s="32">
        <f t="shared" si="7"/>
        <v>864.9863406308295</v>
      </c>
    </row>
    <row r="73" spans="3:14" ht="12.75">
      <c r="C73" s="8">
        <f t="shared" si="4"/>
        <v>6.299999999999994</v>
      </c>
      <c r="D73" s="3">
        <f t="shared" si="0"/>
        <v>-700</v>
      </c>
      <c r="E73" s="3">
        <f t="shared" si="1"/>
        <v>-10</v>
      </c>
      <c r="F73" s="3">
        <f>F72+E73*dt</f>
        <v>-63</v>
      </c>
      <c r="G73" s="9">
        <f>G72+F73*dt</f>
        <v>798.4</v>
      </c>
      <c r="J73" s="8">
        <f t="shared" si="5"/>
        <v>6.299999999999994</v>
      </c>
      <c r="K73" s="24">
        <f t="shared" si="2"/>
        <v>-196.03824623367768</v>
      </c>
      <c r="L73" s="24">
        <f t="shared" si="3"/>
        <v>-2.800546374766824</v>
      </c>
      <c r="M73" s="24">
        <f t="shared" si="6"/>
        <v>-35.99726812616588</v>
      </c>
      <c r="N73" s="32">
        <f t="shared" si="7"/>
        <v>861.3866138182129</v>
      </c>
    </row>
    <row r="74" spans="3:14" ht="12.75">
      <c r="C74" s="8">
        <f t="shared" si="4"/>
        <v>6.399999999999993</v>
      </c>
      <c r="D74" s="3">
        <f aca="true" t="shared" si="8" ref="D74:D137">-m*g</f>
        <v>-700</v>
      </c>
      <c r="E74" s="3">
        <f aca="true" t="shared" si="9" ref="E74:E137">D74/m</f>
        <v>-10</v>
      </c>
      <c r="F74" s="3">
        <f>F73+E74*dt</f>
        <v>-64</v>
      </c>
      <c r="G74" s="9">
        <f>G73+F74*dt</f>
        <v>792</v>
      </c>
      <c r="J74" s="8">
        <f t="shared" si="5"/>
        <v>6.399999999999993</v>
      </c>
      <c r="K74" s="24">
        <f aca="true" t="shared" si="10" ref="K74:K137">-m*g-b*M74</f>
        <v>-192.11748130900418</v>
      </c>
      <c r="L74" s="24">
        <f aca="true" t="shared" si="11" ref="L74:L137">K74/m</f>
        <v>-2.7445354472714882</v>
      </c>
      <c r="M74" s="24">
        <f t="shared" si="6"/>
        <v>-36.27732276364256</v>
      </c>
      <c r="N74" s="32">
        <f t="shared" si="7"/>
        <v>857.7588815418487</v>
      </c>
    </row>
    <row r="75" spans="3:14" ht="12.75">
      <c r="C75" s="8">
        <f aca="true" t="shared" si="12" ref="C75:C138">C74+dt</f>
        <v>6.499999999999993</v>
      </c>
      <c r="D75" s="3">
        <f t="shared" si="8"/>
        <v>-700</v>
      </c>
      <c r="E75" s="3">
        <f t="shared" si="9"/>
        <v>-10</v>
      </c>
      <c r="F75" s="3">
        <f>F74+E75*dt</f>
        <v>-65</v>
      </c>
      <c r="G75" s="9">
        <f>G74+F75*dt</f>
        <v>785.5</v>
      </c>
      <c r="J75" s="8">
        <f aca="true" t="shared" si="13" ref="J75:J138">J74+dt</f>
        <v>6.499999999999993</v>
      </c>
      <c r="K75" s="24">
        <f t="shared" si="10"/>
        <v>-188.27513168282405</v>
      </c>
      <c r="L75" s="24">
        <f t="shared" si="11"/>
        <v>-2.689644738326058</v>
      </c>
      <c r="M75" s="24">
        <f aca="true" t="shared" si="14" ref="M75:M138">M74+L74*dt</f>
        <v>-36.55177630836971</v>
      </c>
      <c r="N75" s="32">
        <f aca="true" t="shared" si="15" ref="N75:N138">N74+M75*dt</f>
        <v>854.1037039110117</v>
      </c>
    </row>
    <row r="76" spans="3:14" ht="12.75">
      <c r="C76" s="8">
        <f t="shared" si="12"/>
        <v>6.5999999999999925</v>
      </c>
      <c r="D76" s="3">
        <f t="shared" si="8"/>
        <v>-700</v>
      </c>
      <c r="E76" s="3">
        <f t="shared" si="9"/>
        <v>-10</v>
      </c>
      <c r="F76" s="3">
        <f>F75+E76*dt</f>
        <v>-66</v>
      </c>
      <c r="G76" s="9">
        <f>G75+F76*dt</f>
        <v>778.9</v>
      </c>
      <c r="J76" s="8">
        <f t="shared" si="13"/>
        <v>6.5999999999999925</v>
      </c>
      <c r="K76" s="24">
        <f t="shared" si="10"/>
        <v>-184.50962904916764</v>
      </c>
      <c r="L76" s="24">
        <f t="shared" si="11"/>
        <v>-2.635851843559538</v>
      </c>
      <c r="M76" s="24">
        <f t="shared" si="14"/>
        <v>-36.820740782202314</v>
      </c>
      <c r="N76" s="32">
        <f t="shared" si="15"/>
        <v>850.4216298327915</v>
      </c>
    </row>
    <row r="77" spans="3:14" ht="12.75">
      <c r="C77" s="8">
        <f t="shared" si="12"/>
        <v>6.699999999999992</v>
      </c>
      <c r="D77" s="3">
        <f t="shared" si="8"/>
        <v>-700</v>
      </c>
      <c r="E77" s="3">
        <f t="shared" si="9"/>
        <v>-10</v>
      </c>
      <c r="F77" s="3">
        <f>F76+E77*dt</f>
        <v>-67</v>
      </c>
      <c r="G77" s="9">
        <f>G76+F77*dt</f>
        <v>772.1999999999999</v>
      </c>
      <c r="J77" s="8">
        <f t="shared" si="13"/>
        <v>6.699999999999992</v>
      </c>
      <c r="K77" s="24">
        <f t="shared" si="10"/>
        <v>-180.81943646818422</v>
      </c>
      <c r="L77" s="24">
        <f t="shared" si="11"/>
        <v>-2.583134806688346</v>
      </c>
      <c r="M77" s="24">
        <f t="shared" si="14"/>
        <v>-37.08432596655827</v>
      </c>
      <c r="N77" s="32">
        <f t="shared" si="15"/>
        <v>846.7131972361357</v>
      </c>
    </row>
    <row r="78" spans="3:14" ht="12.75">
      <c r="C78" s="8">
        <f t="shared" si="12"/>
        <v>6.799999999999992</v>
      </c>
      <c r="D78" s="3">
        <f t="shared" si="8"/>
        <v>-700</v>
      </c>
      <c r="E78" s="3">
        <f t="shared" si="9"/>
        <v>-10</v>
      </c>
      <c r="F78" s="3">
        <f>F77+E78*dt</f>
        <v>-68</v>
      </c>
      <c r="G78" s="9">
        <f>G77+F78*dt</f>
        <v>765.4</v>
      </c>
      <c r="J78" s="8">
        <f t="shared" si="13"/>
        <v>6.799999999999992</v>
      </c>
      <c r="K78" s="24">
        <f t="shared" si="10"/>
        <v>-177.2030477388206</v>
      </c>
      <c r="L78" s="24">
        <f t="shared" si="11"/>
        <v>-2.53147211055458</v>
      </c>
      <c r="M78" s="24">
        <f t="shared" si="14"/>
        <v>-37.3426394472271</v>
      </c>
      <c r="N78" s="32">
        <f t="shared" si="15"/>
        <v>842.978933291413</v>
      </c>
    </row>
    <row r="79" spans="3:14" ht="12.75">
      <c r="C79" s="8">
        <f t="shared" si="12"/>
        <v>6.8999999999999915</v>
      </c>
      <c r="D79" s="3">
        <f t="shared" si="8"/>
        <v>-700</v>
      </c>
      <c r="E79" s="3">
        <f t="shared" si="9"/>
        <v>-10</v>
      </c>
      <c r="F79" s="3">
        <f>F78+E79*dt</f>
        <v>-69</v>
      </c>
      <c r="G79" s="9">
        <f>G78+F79*dt</f>
        <v>758.5</v>
      </c>
      <c r="J79" s="8">
        <f t="shared" si="13"/>
        <v>6.8999999999999915</v>
      </c>
      <c r="K79" s="24">
        <f t="shared" si="10"/>
        <v>-173.65898678404426</v>
      </c>
      <c r="L79" s="24">
        <f t="shared" si="11"/>
        <v>-2.4808426683434894</v>
      </c>
      <c r="M79" s="24">
        <f t="shared" si="14"/>
        <v>-37.595786658282556</v>
      </c>
      <c r="N79" s="32">
        <f t="shared" si="15"/>
        <v>839.2193546255847</v>
      </c>
    </row>
    <row r="80" spans="3:14" ht="12.75">
      <c r="C80" s="8">
        <f t="shared" si="12"/>
        <v>6.999999999999991</v>
      </c>
      <c r="D80" s="3">
        <f t="shared" si="8"/>
        <v>-700</v>
      </c>
      <c r="E80" s="3">
        <f t="shared" si="9"/>
        <v>-10</v>
      </c>
      <c r="F80" s="3">
        <f>F79+E80*dt</f>
        <v>-70</v>
      </c>
      <c r="G80" s="9">
        <f>G79+F80*dt</f>
        <v>751.5</v>
      </c>
      <c r="J80" s="8">
        <f t="shared" si="13"/>
        <v>6.999999999999991</v>
      </c>
      <c r="K80" s="24">
        <f t="shared" si="10"/>
        <v>-170.18580704836336</v>
      </c>
      <c r="L80" s="24">
        <f t="shared" si="11"/>
        <v>-2.4312258149766195</v>
      </c>
      <c r="M80" s="24">
        <f t="shared" si="14"/>
        <v>-37.8438709251169</v>
      </c>
      <c r="N80" s="32">
        <f t="shared" si="15"/>
        <v>835.4349675330731</v>
      </c>
    </row>
    <row r="81" spans="3:14" ht="12.75">
      <c r="C81" s="8">
        <f t="shared" si="12"/>
        <v>7.099999999999991</v>
      </c>
      <c r="D81" s="3">
        <f t="shared" si="8"/>
        <v>-700</v>
      </c>
      <c r="E81" s="3">
        <f t="shared" si="9"/>
        <v>-10</v>
      </c>
      <c r="F81" s="3">
        <f>F80+E81*dt</f>
        <v>-71</v>
      </c>
      <c r="G81" s="9">
        <f>G80+F81*dt</f>
        <v>744.4</v>
      </c>
      <c r="J81" s="8">
        <f t="shared" si="13"/>
        <v>7.099999999999991</v>
      </c>
      <c r="K81" s="24">
        <f t="shared" si="10"/>
        <v>-166.7820909073962</v>
      </c>
      <c r="L81" s="24">
        <f t="shared" si="11"/>
        <v>-2.3826012986770886</v>
      </c>
      <c r="M81" s="24">
        <f t="shared" si="14"/>
        <v>-38.08699350661456</v>
      </c>
      <c r="N81" s="32">
        <f t="shared" si="15"/>
        <v>831.6262681824116</v>
      </c>
    </row>
    <row r="82" spans="3:14" ht="12.75">
      <c r="C82" s="8">
        <f t="shared" si="12"/>
        <v>7.19999999999999</v>
      </c>
      <c r="D82" s="3">
        <f t="shared" si="8"/>
        <v>-700</v>
      </c>
      <c r="E82" s="3">
        <f t="shared" si="9"/>
        <v>-10</v>
      </c>
      <c r="F82" s="3">
        <f>F81+E82*dt</f>
        <v>-72</v>
      </c>
      <c r="G82" s="9">
        <f>G81+F82*dt</f>
        <v>737.1999999999999</v>
      </c>
      <c r="J82" s="8">
        <f t="shared" si="13"/>
        <v>7.19999999999999</v>
      </c>
      <c r="K82" s="24">
        <f t="shared" si="10"/>
        <v>-163.44644908924818</v>
      </c>
      <c r="L82" s="24">
        <f t="shared" si="11"/>
        <v>-2.3349492727035455</v>
      </c>
      <c r="M82" s="24">
        <f t="shared" si="14"/>
        <v>-38.32525363648227</v>
      </c>
      <c r="N82" s="32">
        <f t="shared" si="15"/>
        <v>827.7937428187635</v>
      </c>
    </row>
    <row r="83" spans="3:14" ht="12.75">
      <c r="C83" s="8">
        <f t="shared" si="12"/>
        <v>7.29999999999999</v>
      </c>
      <c r="D83" s="3">
        <f t="shared" si="8"/>
        <v>-700</v>
      </c>
      <c r="E83" s="3">
        <f t="shared" si="9"/>
        <v>-10</v>
      </c>
      <c r="F83" s="3">
        <f>F82+E83*dt</f>
        <v>-73</v>
      </c>
      <c r="G83" s="9">
        <f>G82+F83*dt</f>
        <v>729.9</v>
      </c>
      <c r="J83" s="8">
        <f t="shared" si="13"/>
        <v>7.29999999999999</v>
      </c>
      <c r="K83" s="24">
        <f t="shared" si="10"/>
        <v>-160.17752010746312</v>
      </c>
      <c r="L83" s="24">
        <f t="shared" si="11"/>
        <v>-2.288250287249473</v>
      </c>
      <c r="M83" s="24">
        <f t="shared" si="14"/>
        <v>-38.55874856375263</v>
      </c>
      <c r="N83" s="32">
        <f t="shared" si="15"/>
        <v>823.9378679623882</v>
      </c>
    </row>
    <row r="84" spans="3:14" ht="12.75">
      <c r="C84" s="8">
        <f t="shared" si="12"/>
        <v>7.39999999999999</v>
      </c>
      <c r="D84" s="3">
        <f t="shared" si="8"/>
        <v>-700</v>
      </c>
      <c r="E84" s="3">
        <f t="shared" si="9"/>
        <v>-10</v>
      </c>
      <c r="F84" s="3">
        <f>F83+E84*dt</f>
        <v>-74</v>
      </c>
      <c r="G84" s="9">
        <f>G83+F84*dt</f>
        <v>722.5</v>
      </c>
      <c r="J84" s="8">
        <f t="shared" si="13"/>
        <v>7.39999999999999</v>
      </c>
      <c r="K84" s="24">
        <f t="shared" si="10"/>
        <v>-156.97396970531395</v>
      </c>
      <c r="L84" s="24">
        <f t="shared" si="11"/>
        <v>-2.242485281504485</v>
      </c>
      <c r="M84" s="24">
        <f t="shared" si="14"/>
        <v>-38.78757359247758</v>
      </c>
      <c r="N84" s="32">
        <f t="shared" si="15"/>
        <v>820.0591106031404</v>
      </c>
    </row>
    <row r="85" spans="3:14" ht="12.75">
      <c r="C85" s="8">
        <f t="shared" si="12"/>
        <v>7.499999999999989</v>
      </c>
      <c r="D85" s="3">
        <f t="shared" si="8"/>
        <v>-700</v>
      </c>
      <c r="E85" s="3">
        <f t="shared" si="9"/>
        <v>-10</v>
      </c>
      <c r="F85" s="3">
        <f>F84+E85*dt</f>
        <v>-75</v>
      </c>
      <c r="G85" s="9">
        <f>G84+F85*dt</f>
        <v>715</v>
      </c>
      <c r="J85" s="8">
        <f t="shared" si="13"/>
        <v>7.499999999999989</v>
      </c>
      <c r="K85" s="24">
        <f t="shared" si="10"/>
        <v>-153.83449031120767</v>
      </c>
      <c r="L85" s="24">
        <f t="shared" si="11"/>
        <v>-2.1976355758743953</v>
      </c>
      <c r="M85" s="24">
        <f t="shared" si="14"/>
        <v>-39.011822120628025</v>
      </c>
      <c r="N85" s="32">
        <f t="shared" si="15"/>
        <v>816.1579283910776</v>
      </c>
    </row>
    <row r="86" spans="3:14" ht="12.75">
      <c r="C86" s="8">
        <f t="shared" si="12"/>
        <v>7.599999999999989</v>
      </c>
      <c r="D86" s="3">
        <f t="shared" si="8"/>
        <v>-700</v>
      </c>
      <c r="E86" s="3">
        <f t="shared" si="9"/>
        <v>-10</v>
      </c>
      <c r="F86" s="3">
        <f>F85+E86*dt</f>
        <v>-76</v>
      </c>
      <c r="G86" s="9">
        <f>G85+F86*dt</f>
        <v>707.4</v>
      </c>
      <c r="J86" s="8">
        <f t="shared" si="13"/>
        <v>7.599999999999989</v>
      </c>
      <c r="K86" s="24">
        <f t="shared" si="10"/>
        <v>-150.7578005049835</v>
      </c>
      <c r="L86" s="24">
        <f t="shared" si="11"/>
        <v>-2.1536828643569073</v>
      </c>
      <c r="M86" s="24">
        <f t="shared" si="14"/>
        <v>-39.23158567821547</v>
      </c>
      <c r="N86" s="32">
        <f t="shared" si="15"/>
        <v>812.234769823256</v>
      </c>
    </row>
    <row r="87" spans="3:14" ht="12.75">
      <c r="C87" s="8">
        <f t="shared" si="12"/>
        <v>7.699999999999989</v>
      </c>
      <c r="D87" s="3">
        <f t="shared" si="8"/>
        <v>-700</v>
      </c>
      <c r="E87" s="3">
        <f t="shared" si="9"/>
        <v>-10</v>
      </c>
      <c r="F87" s="3">
        <f>F86+E87*dt</f>
        <v>-77</v>
      </c>
      <c r="G87" s="9">
        <f>G86+F87*dt</f>
        <v>699.6999999999999</v>
      </c>
      <c r="J87" s="8">
        <f t="shared" si="13"/>
        <v>7.699999999999989</v>
      </c>
      <c r="K87" s="24">
        <f t="shared" si="10"/>
        <v>-147.74264449488373</v>
      </c>
      <c r="L87" s="24">
        <f t="shared" si="11"/>
        <v>-2.1106092070697677</v>
      </c>
      <c r="M87" s="24">
        <f t="shared" si="14"/>
        <v>-39.44695396465116</v>
      </c>
      <c r="N87" s="32">
        <f t="shared" si="15"/>
        <v>808.2900744267909</v>
      </c>
    </row>
    <row r="88" spans="3:14" ht="12.75">
      <c r="C88" s="8">
        <f t="shared" si="12"/>
        <v>7.799999999999988</v>
      </c>
      <c r="D88" s="3">
        <f t="shared" si="8"/>
        <v>-700</v>
      </c>
      <c r="E88" s="3">
        <f t="shared" si="9"/>
        <v>-10</v>
      </c>
      <c r="F88" s="3">
        <f>F87+E88*dt</f>
        <v>-78</v>
      </c>
      <c r="G88" s="9">
        <f>G87+F88*dt</f>
        <v>691.9</v>
      </c>
      <c r="J88" s="8">
        <f t="shared" si="13"/>
        <v>7.799999999999988</v>
      </c>
      <c r="K88" s="24">
        <f t="shared" si="10"/>
        <v>-144.78779160498607</v>
      </c>
      <c r="L88" s="24">
        <f t="shared" si="11"/>
        <v>-2.0683970229283726</v>
      </c>
      <c r="M88" s="24">
        <f t="shared" si="14"/>
        <v>-39.658014885358135</v>
      </c>
      <c r="N88" s="32">
        <f t="shared" si="15"/>
        <v>804.324272938255</v>
      </c>
    </row>
    <row r="89" spans="3:14" ht="12.75">
      <c r="C89" s="8">
        <f t="shared" si="12"/>
        <v>7.899999999999988</v>
      </c>
      <c r="D89" s="3">
        <f t="shared" si="8"/>
        <v>-700</v>
      </c>
      <c r="E89" s="3">
        <f t="shared" si="9"/>
        <v>-10</v>
      </c>
      <c r="F89" s="3">
        <f>F88+E89*dt</f>
        <v>-79</v>
      </c>
      <c r="G89" s="9">
        <f>G88+F89*dt</f>
        <v>684</v>
      </c>
      <c r="J89" s="8">
        <f t="shared" si="13"/>
        <v>7.899999999999988</v>
      </c>
      <c r="K89" s="24">
        <f t="shared" si="10"/>
        <v>-141.8920357728864</v>
      </c>
      <c r="L89" s="24">
        <f t="shared" si="11"/>
        <v>-2.027029082469806</v>
      </c>
      <c r="M89" s="24">
        <f t="shared" si="14"/>
        <v>-39.864854587650974</v>
      </c>
      <c r="N89" s="32">
        <f t="shared" si="15"/>
        <v>800.33778747949</v>
      </c>
    </row>
    <row r="90" spans="3:14" ht="12.75">
      <c r="C90" s="8">
        <f t="shared" si="12"/>
        <v>7.999999999999988</v>
      </c>
      <c r="D90" s="3">
        <f t="shared" si="8"/>
        <v>-700</v>
      </c>
      <c r="E90" s="3">
        <f t="shared" si="9"/>
        <v>-10</v>
      </c>
      <c r="F90" s="3">
        <f>F89+E90*dt</f>
        <v>-80</v>
      </c>
      <c r="G90" s="9">
        <f>G89+F90*dt</f>
        <v>676</v>
      </c>
      <c r="J90" s="8">
        <f t="shared" si="13"/>
        <v>7.999999999999988</v>
      </c>
      <c r="K90" s="24">
        <f t="shared" si="10"/>
        <v>-139.05419505742861</v>
      </c>
      <c r="L90" s="24">
        <f t="shared" si="11"/>
        <v>-1.9864885008204087</v>
      </c>
      <c r="M90" s="24">
        <f t="shared" si="14"/>
        <v>-40.06755749589796</v>
      </c>
      <c r="N90" s="32">
        <f t="shared" si="15"/>
        <v>796.3310317299001</v>
      </c>
    </row>
    <row r="91" spans="3:14" ht="12.75">
      <c r="C91" s="8">
        <f t="shared" si="12"/>
        <v>8.099999999999987</v>
      </c>
      <c r="D91" s="3">
        <f t="shared" si="8"/>
        <v>-700</v>
      </c>
      <c r="E91" s="3">
        <f t="shared" si="9"/>
        <v>-10</v>
      </c>
      <c r="F91" s="3">
        <f>F90+E91*dt</f>
        <v>-81</v>
      </c>
      <c r="G91" s="9">
        <f>G90+F91*dt</f>
        <v>667.9</v>
      </c>
      <c r="J91" s="8">
        <f t="shared" si="13"/>
        <v>8.099999999999987</v>
      </c>
      <c r="K91" s="24">
        <f t="shared" si="10"/>
        <v>-136.27311115627992</v>
      </c>
      <c r="L91" s="24">
        <f t="shared" si="11"/>
        <v>-1.9467587308039989</v>
      </c>
      <c r="M91" s="24">
        <f t="shared" si="14"/>
        <v>-40.26620634598</v>
      </c>
      <c r="N91" s="32">
        <f t="shared" si="15"/>
        <v>792.3044110953022</v>
      </c>
    </row>
    <row r="92" spans="3:14" ht="12.75">
      <c r="C92" s="8">
        <f t="shared" si="12"/>
        <v>8.199999999999987</v>
      </c>
      <c r="D92" s="3">
        <f t="shared" si="8"/>
        <v>-700</v>
      </c>
      <c r="E92" s="3">
        <f t="shared" si="9"/>
        <v>-10</v>
      </c>
      <c r="F92" s="3">
        <f>F91+E92*dt</f>
        <v>-82</v>
      </c>
      <c r="G92" s="9">
        <f>G91+F92*dt</f>
        <v>659.6999999999999</v>
      </c>
      <c r="J92" s="8">
        <f t="shared" si="13"/>
        <v>8.199999999999987</v>
      </c>
      <c r="K92" s="24">
        <f t="shared" si="10"/>
        <v>-133.5476489331544</v>
      </c>
      <c r="L92" s="24">
        <f t="shared" si="11"/>
        <v>-1.90782355618792</v>
      </c>
      <c r="M92" s="24">
        <f t="shared" si="14"/>
        <v>-40.4608822190604</v>
      </c>
      <c r="N92" s="32">
        <f t="shared" si="15"/>
        <v>788.2583228733961</v>
      </c>
    </row>
    <row r="93" spans="3:14" ht="12.75">
      <c r="C93" s="8">
        <f t="shared" si="12"/>
        <v>8.299999999999986</v>
      </c>
      <c r="D93" s="3">
        <f t="shared" si="8"/>
        <v>-700</v>
      </c>
      <c r="E93" s="3">
        <f t="shared" si="9"/>
        <v>-10</v>
      </c>
      <c r="F93" s="3">
        <f>F92+E93*dt</f>
        <v>-83</v>
      </c>
      <c r="G93" s="9">
        <f>G92+F93*dt</f>
        <v>651.4</v>
      </c>
      <c r="J93" s="8">
        <f t="shared" si="13"/>
        <v>8.299999999999986</v>
      </c>
      <c r="K93" s="24">
        <f t="shared" si="10"/>
        <v>-130.8766959544913</v>
      </c>
      <c r="L93" s="24">
        <f t="shared" si="11"/>
        <v>-1.8696670850641617</v>
      </c>
      <c r="M93" s="24">
        <f t="shared" si="14"/>
        <v>-40.651664574679195</v>
      </c>
      <c r="N93" s="32">
        <f t="shared" si="15"/>
        <v>784.1931564159281</v>
      </c>
    </row>
    <row r="94" spans="3:14" ht="12.75">
      <c r="C94" s="8">
        <f t="shared" si="12"/>
        <v>8.399999999999986</v>
      </c>
      <c r="D94" s="3">
        <f t="shared" si="8"/>
        <v>-700</v>
      </c>
      <c r="E94" s="3">
        <f t="shared" si="9"/>
        <v>-10</v>
      </c>
      <c r="F94" s="3">
        <f>F93+E94*dt</f>
        <v>-84</v>
      </c>
      <c r="G94" s="9">
        <f>G93+F94*dt</f>
        <v>643</v>
      </c>
      <c r="J94" s="8">
        <f t="shared" si="13"/>
        <v>8.399999999999986</v>
      </c>
      <c r="K94" s="24">
        <f t="shared" si="10"/>
        <v>-128.25916203540146</v>
      </c>
      <c r="L94" s="24">
        <f t="shared" si="11"/>
        <v>-1.832273743362878</v>
      </c>
      <c r="M94" s="24">
        <f t="shared" si="14"/>
        <v>-40.83863128318561</v>
      </c>
      <c r="N94" s="32">
        <f t="shared" si="15"/>
        <v>780.1092932876096</v>
      </c>
    </row>
    <row r="95" spans="3:14" ht="12.75">
      <c r="C95" s="8">
        <f t="shared" si="12"/>
        <v>8.499999999999986</v>
      </c>
      <c r="D95" s="3">
        <f t="shared" si="8"/>
        <v>-700</v>
      </c>
      <c r="E95" s="3">
        <f t="shared" si="9"/>
        <v>-10</v>
      </c>
      <c r="F95" s="3">
        <f>F94+E95*dt</f>
        <v>-85</v>
      </c>
      <c r="G95" s="9">
        <f>G94+F95*dt</f>
        <v>634.5</v>
      </c>
      <c r="J95" s="8">
        <f t="shared" si="13"/>
        <v>8.499999999999986</v>
      </c>
      <c r="K95" s="24">
        <f t="shared" si="10"/>
        <v>-125.6939787946933</v>
      </c>
      <c r="L95" s="24">
        <f t="shared" si="11"/>
        <v>-1.7956282684956184</v>
      </c>
      <c r="M95" s="24">
        <f t="shared" si="14"/>
        <v>-41.0218586575219</v>
      </c>
      <c r="N95" s="32">
        <f t="shared" si="15"/>
        <v>776.0071074218574</v>
      </c>
    </row>
    <row r="96" spans="3:14" ht="12.75">
      <c r="C96" s="8">
        <f t="shared" si="12"/>
        <v>8.599999999999985</v>
      </c>
      <c r="D96" s="3">
        <f t="shared" si="8"/>
        <v>-700</v>
      </c>
      <c r="E96" s="3">
        <f t="shared" si="9"/>
        <v>-10</v>
      </c>
      <c r="F96" s="3">
        <f>F95+E96*dt</f>
        <v>-86</v>
      </c>
      <c r="G96" s="9">
        <f>G95+F96*dt</f>
        <v>625.9</v>
      </c>
      <c r="J96" s="8">
        <f t="shared" si="13"/>
        <v>8.599999999999985</v>
      </c>
      <c r="K96" s="24">
        <f t="shared" si="10"/>
        <v>-123.18009921879946</v>
      </c>
      <c r="L96" s="24">
        <f t="shared" si="11"/>
        <v>-1.7597157031257065</v>
      </c>
      <c r="M96" s="24">
        <f t="shared" si="14"/>
        <v>-41.201421484371465</v>
      </c>
      <c r="N96" s="32">
        <f t="shared" si="15"/>
        <v>771.8869652734203</v>
      </c>
    </row>
    <row r="97" spans="3:14" ht="12.75">
      <c r="C97" s="8">
        <f t="shared" si="12"/>
        <v>8.699999999999985</v>
      </c>
      <c r="D97" s="3">
        <f t="shared" si="8"/>
        <v>-700</v>
      </c>
      <c r="E97" s="3">
        <f t="shared" si="9"/>
        <v>-10</v>
      </c>
      <c r="F97" s="3">
        <f>F96+E97*dt</f>
        <v>-87</v>
      </c>
      <c r="G97" s="9">
        <f>G96+F97*dt</f>
        <v>617.1999999999999</v>
      </c>
      <c r="J97" s="8">
        <f t="shared" si="13"/>
        <v>8.699999999999985</v>
      </c>
      <c r="K97" s="24">
        <f t="shared" si="10"/>
        <v>-120.71649723442351</v>
      </c>
      <c r="L97" s="24">
        <f t="shared" si="11"/>
        <v>-1.724521389063193</v>
      </c>
      <c r="M97" s="24">
        <f t="shared" si="14"/>
        <v>-41.377393054684035</v>
      </c>
      <c r="N97" s="32">
        <f t="shared" si="15"/>
        <v>767.7492259679519</v>
      </c>
    </row>
    <row r="98" spans="3:14" ht="12.75">
      <c r="C98" s="8">
        <f t="shared" si="12"/>
        <v>8.799999999999985</v>
      </c>
      <c r="D98" s="3">
        <f t="shared" si="8"/>
        <v>-700</v>
      </c>
      <c r="E98" s="3">
        <f t="shared" si="9"/>
        <v>-10</v>
      </c>
      <c r="F98" s="3">
        <f>F97+E98*dt</f>
        <v>-88</v>
      </c>
      <c r="G98" s="9">
        <f>G97+F98*dt</f>
        <v>608.4</v>
      </c>
      <c r="J98" s="8">
        <f t="shared" si="13"/>
        <v>8.799999999999985</v>
      </c>
      <c r="K98" s="24">
        <f t="shared" si="10"/>
        <v>-118.30216728973505</v>
      </c>
      <c r="L98" s="24">
        <f t="shared" si="11"/>
        <v>-1.6900309612819293</v>
      </c>
      <c r="M98" s="24">
        <f t="shared" si="14"/>
        <v>-41.54984519359036</v>
      </c>
      <c r="N98" s="32">
        <f t="shared" si="15"/>
        <v>763.5942414485929</v>
      </c>
    </row>
    <row r="99" spans="3:14" ht="12.75">
      <c r="C99" s="8">
        <f t="shared" si="12"/>
        <v>8.899999999999984</v>
      </c>
      <c r="D99" s="3">
        <f t="shared" si="8"/>
        <v>-700</v>
      </c>
      <c r="E99" s="3">
        <f t="shared" si="9"/>
        <v>-10</v>
      </c>
      <c r="F99" s="3">
        <f>F98+E99*dt</f>
        <v>-89</v>
      </c>
      <c r="G99" s="9">
        <f>G98+F99*dt</f>
        <v>599.5</v>
      </c>
      <c r="J99" s="8">
        <f t="shared" si="13"/>
        <v>8.899999999999984</v>
      </c>
      <c r="K99" s="24">
        <f t="shared" si="10"/>
        <v>-115.93612394394029</v>
      </c>
      <c r="L99" s="24">
        <f t="shared" si="11"/>
        <v>-1.6562303420562898</v>
      </c>
      <c r="M99" s="24">
        <f t="shared" si="14"/>
        <v>-41.71884828971855</v>
      </c>
      <c r="N99" s="32">
        <f t="shared" si="15"/>
        <v>759.422356619621</v>
      </c>
    </row>
    <row r="100" spans="3:14" ht="12.75">
      <c r="C100" s="8">
        <f t="shared" si="12"/>
        <v>8.999999999999984</v>
      </c>
      <c r="D100" s="3">
        <f t="shared" si="8"/>
        <v>-700</v>
      </c>
      <c r="E100" s="3">
        <f t="shared" si="9"/>
        <v>-10</v>
      </c>
      <c r="F100" s="3">
        <f>F99+E100*dt</f>
        <v>-90</v>
      </c>
      <c r="G100" s="9">
        <f>G99+F100*dt</f>
        <v>590.5</v>
      </c>
      <c r="J100" s="8">
        <f t="shared" si="13"/>
        <v>8.999999999999984</v>
      </c>
      <c r="K100" s="24">
        <f t="shared" si="10"/>
        <v>-113.61740146506145</v>
      </c>
      <c r="L100" s="24">
        <f t="shared" si="11"/>
        <v>-1.6231057352151634</v>
      </c>
      <c r="M100" s="24">
        <f t="shared" si="14"/>
        <v>-41.88447132392418</v>
      </c>
      <c r="N100" s="32">
        <f t="shared" si="15"/>
        <v>755.2339094872286</v>
      </c>
    </row>
    <row r="101" spans="3:14" ht="12.75">
      <c r="C101" s="8">
        <f t="shared" si="12"/>
        <v>9.099999999999984</v>
      </c>
      <c r="D101" s="3">
        <f t="shared" si="8"/>
        <v>-700</v>
      </c>
      <c r="E101" s="3">
        <f t="shared" si="9"/>
        <v>-10</v>
      </c>
      <c r="F101" s="3">
        <f>F100+E101*dt</f>
        <v>-91</v>
      </c>
      <c r="G101" s="9">
        <f>G100+F101*dt</f>
        <v>581.4</v>
      </c>
      <c r="J101" s="8">
        <f t="shared" si="13"/>
        <v>9.099999999999984</v>
      </c>
      <c r="K101" s="24">
        <f t="shared" si="10"/>
        <v>-111.34505343576029</v>
      </c>
      <c r="L101" s="24">
        <f t="shared" si="11"/>
        <v>-1.5906436205108614</v>
      </c>
      <c r="M101" s="24">
        <f t="shared" si="14"/>
        <v>-42.0467818974457</v>
      </c>
      <c r="N101" s="32">
        <f t="shared" si="15"/>
        <v>751.0292312974841</v>
      </c>
    </row>
    <row r="102" spans="3:14" ht="12.75">
      <c r="C102" s="8">
        <f t="shared" si="12"/>
        <v>9.199999999999983</v>
      </c>
      <c r="D102" s="3">
        <f t="shared" si="8"/>
        <v>-700</v>
      </c>
      <c r="E102" s="3">
        <f t="shared" si="9"/>
        <v>-10</v>
      </c>
      <c r="F102" s="3">
        <f>F101+E102*dt</f>
        <v>-92</v>
      </c>
      <c r="G102" s="9">
        <f>G101+F102*dt</f>
        <v>572.1999999999999</v>
      </c>
      <c r="J102" s="8">
        <f t="shared" si="13"/>
        <v>9.199999999999983</v>
      </c>
      <c r="K102" s="24">
        <f t="shared" si="10"/>
        <v>-109.11815236704501</v>
      </c>
      <c r="L102" s="24">
        <f t="shared" si="11"/>
        <v>-1.5588307481006431</v>
      </c>
      <c r="M102" s="24">
        <f t="shared" si="14"/>
        <v>-42.20584625949678</v>
      </c>
      <c r="N102" s="32">
        <f t="shared" si="15"/>
        <v>746.8086466715345</v>
      </c>
    </row>
    <row r="103" spans="3:14" ht="12.75">
      <c r="C103" s="8">
        <f t="shared" si="12"/>
        <v>9.299999999999983</v>
      </c>
      <c r="D103" s="3">
        <f t="shared" si="8"/>
        <v>-700</v>
      </c>
      <c r="E103" s="3">
        <f t="shared" si="9"/>
        <v>-10</v>
      </c>
      <c r="F103" s="3">
        <f>F102+E103*dt</f>
        <v>-93</v>
      </c>
      <c r="G103" s="9">
        <f>G102+F103*dt</f>
        <v>562.9</v>
      </c>
      <c r="J103" s="8">
        <f t="shared" si="13"/>
        <v>9.299999999999983</v>
      </c>
      <c r="K103" s="24">
        <f t="shared" si="10"/>
        <v>-106.93578931970421</v>
      </c>
      <c r="L103" s="24">
        <f t="shared" si="11"/>
        <v>-1.5276541331386315</v>
      </c>
      <c r="M103" s="24">
        <f t="shared" si="14"/>
        <v>-42.361729334306844</v>
      </c>
      <c r="N103" s="32">
        <f t="shared" si="15"/>
        <v>742.5724737381038</v>
      </c>
    </row>
    <row r="104" spans="3:14" ht="12.75">
      <c r="C104" s="8">
        <f t="shared" si="12"/>
        <v>9.399999999999983</v>
      </c>
      <c r="D104" s="3">
        <f t="shared" si="8"/>
        <v>-700</v>
      </c>
      <c r="E104" s="3">
        <f t="shared" si="9"/>
        <v>-10</v>
      </c>
      <c r="F104" s="3">
        <f>F103+E104*dt</f>
        <v>-94</v>
      </c>
      <c r="G104" s="9">
        <f>G103+F104*dt</f>
        <v>553.5</v>
      </c>
      <c r="J104" s="8">
        <f t="shared" si="13"/>
        <v>9.399999999999983</v>
      </c>
      <c r="K104" s="24">
        <f t="shared" si="10"/>
        <v>-104.79707353331003</v>
      </c>
      <c r="L104" s="24">
        <f t="shared" si="11"/>
        <v>-1.4971010504758575</v>
      </c>
      <c r="M104" s="24">
        <f t="shared" si="14"/>
        <v>-42.51449474762071</v>
      </c>
      <c r="N104" s="32">
        <f t="shared" si="15"/>
        <v>738.3210242633417</v>
      </c>
    </row>
    <row r="105" spans="3:14" ht="12.75">
      <c r="C105" s="8">
        <f t="shared" si="12"/>
        <v>9.499999999999982</v>
      </c>
      <c r="D105" s="3">
        <f t="shared" si="8"/>
        <v>-700</v>
      </c>
      <c r="E105" s="3">
        <f t="shared" si="9"/>
        <v>-10</v>
      </c>
      <c r="F105" s="3">
        <f>F104+E105*dt</f>
        <v>-95</v>
      </c>
      <c r="G105" s="9">
        <f>G104+F105*dt</f>
        <v>544</v>
      </c>
      <c r="J105" s="8">
        <f t="shared" si="13"/>
        <v>9.499999999999982</v>
      </c>
      <c r="K105" s="24">
        <f t="shared" si="10"/>
        <v>-102.70113206264386</v>
      </c>
      <c r="L105" s="24">
        <f t="shared" si="11"/>
        <v>-1.467159029466341</v>
      </c>
      <c r="M105" s="24">
        <f t="shared" si="14"/>
        <v>-42.6642048526683</v>
      </c>
      <c r="N105" s="32">
        <f t="shared" si="15"/>
        <v>734.0546037780748</v>
      </c>
    </row>
    <row r="106" spans="3:14" ht="12.75">
      <c r="C106" s="8">
        <f t="shared" si="12"/>
        <v>9.599999999999982</v>
      </c>
      <c r="D106" s="3">
        <f t="shared" si="8"/>
        <v>-700</v>
      </c>
      <c r="E106" s="3">
        <f t="shared" si="9"/>
        <v>-10</v>
      </c>
      <c r="F106" s="3">
        <f>F105+E106*dt</f>
        <v>-96</v>
      </c>
      <c r="G106" s="9">
        <f>G105+F106*dt</f>
        <v>534.4</v>
      </c>
      <c r="J106" s="8">
        <f t="shared" si="13"/>
        <v>9.599999999999982</v>
      </c>
      <c r="K106" s="24">
        <f t="shared" si="10"/>
        <v>-100.64710942139095</v>
      </c>
      <c r="L106" s="24">
        <f t="shared" si="11"/>
        <v>-1.4378158488770136</v>
      </c>
      <c r="M106" s="24">
        <f t="shared" si="14"/>
        <v>-42.81092075561493</v>
      </c>
      <c r="N106" s="32">
        <f t="shared" si="15"/>
        <v>729.7735117025134</v>
      </c>
    </row>
    <row r="107" spans="3:14" ht="12.75">
      <c r="C107" s="8">
        <f t="shared" si="12"/>
        <v>9.699999999999982</v>
      </c>
      <c r="D107" s="3">
        <f t="shared" si="8"/>
        <v>-700</v>
      </c>
      <c r="E107" s="3">
        <f t="shared" si="9"/>
        <v>-10</v>
      </c>
      <c r="F107" s="3">
        <f>F106+E107*dt</f>
        <v>-97</v>
      </c>
      <c r="G107" s="9">
        <f>G106+F107*dt</f>
        <v>524.6999999999999</v>
      </c>
      <c r="J107" s="8">
        <f t="shared" si="13"/>
        <v>9.699999999999982</v>
      </c>
      <c r="K107" s="24">
        <f t="shared" si="10"/>
        <v>-98.63416723296325</v>
      </c>
      <c r="L107" s="24">
        <f t="shared" si="11"/>
        <v>-1.409059531899475</v>
      </c>
      <c r="M107" s="24">
        <f t="shared" si="14"/>
        <v>-42.95470234050263</v>
      </c>
      <c r="N107" s="32">
        <f t="shared" si="15"/>
        <v>725.4780414684631</v>
      </c>
    </row>
    <row r="108" spans="3:14" ht="12.75">
      <c r="C108" s="8">
        <f t="shared" si="12"/>
        <v>9.799999999999981</v>
      </c>
      <c r="D108" s="3">
        <f t="shared" si="8"/>
        <v>-700</v>
      </c>
      <c r="E108" s="3">
        <f t="shared" si="9"/>
        <v>-10</v>
      </c>
      <c r="F108" s="3">
        <f>F107+E108*dt</f>
        <v>-98</v>
      </c>
      <c r="G108" s="9">
        <f>G107+F108*dt</f>
        <v>514.9</v>
      </c>
      <c r="J108" s="8">
        <f t="shared" si="13"/>
        <v>9.799999999999981</v>
      </c>
      <c r="K108" s="24">
        <f t="shared" si="10"/>
        <v>-96.6614838883039</v>
      </c>
      <c r="L108" s="24">
        <f t="shared" si="11"/>
        <v>-1.3808783412614845</v>
      </c>
      <c r="M108" s="24">
        <f t="shared" si="14"/>
        <v>-43.09560829369258</v>
      </c>
      <c r="N108" s="32">
        <f t="shared" si="15"/>
        <v>721.1684806390938</v>
      </c>
    </row>
    <row r="109" spans="3:14" ht="12.75">
      <c r="C109" s="8">
        <f t="shared" si="12"/>
        <v>9.89999999999998</v>
      </c>
      <c r="D109" s="3">
        <f t="shared" si="8"/>
        <v>-700</v>
      </c>
      <c r="E109" s="3">
        <f t="shared" si="9"/>
        <v>-10</v>
      </c>
      <c r="F109" s="3">
        <f>F108+E109*dt</f>
        <v>-99</v>
      </c>
      <c r="G109" s="9">
        <f>G108+F109*dt</f>
        <v>505</v>
      </c>
      <c r="J109" s="8">
        <f t="shared" si="13"/>
        <v>9.89999999999998</v>
      </c>
      <c r="K109" s="24">
        <f t="shared" si="10"/>
        <v>-94.7282542105379</v>
      </c>
      <c r="L109" s="24">
        <f t="shared" si="11"/>
        <v>-1.3532607744362557</v>
      </c>
      <c r="M109" s="24">
        <f t="shared" si="14"/>
        <v>-43.233696127818725</v>
      </c>
      <c r="N109" s="32">
        <f t="shared" si="15"/>
        <v>716.8451110263119</v>
      </c>
    </row>
    <row r="110" spans="3:14" ht="12.75">
      <c r="C110" s="8">
        <f t="shared" si="12"/>
        <v>9.99999999999998</v>
      </c>
      <c r="D110" s="3">
        <f t="shared" si="8"/>
        <v>-700</v>
      </c>
      <c r="E110" s="3">
        <f t="shared" si="9"/>
        <v>-10</v>
      </c>
      <c r="F110" s="3">
        <f>F109+E110*dt</f>
        <v>-100</v>
      </c>
      <c r="G110" s="9">
        <f>G109+F110*dt</f>
        <v>495</v>
      </c>
      <c r="J110" s="8">
        <f t="shared" si="13"/>
        <v>9.99999999999998</v>
      </c>
      <c r="K110" s="24">
        <f t="shared" si="10"/>
        <v>-92.83368912632716</v>
      </c>
      <c r="L110" s="24">
        <f t="shared" si="11"/>
        <v>-1.326195558947531</v>
      </c>
      <c r="M110" s="24">
        <f t="shared" si="14"/>
        <v>-43.36902220526235</v>
      </c>
      <c r="N110" s="32">
        <f t="shared" si="15"/>
        <v>712.5082088057857</v>
      </c>
    </row>
    <row r="111" spans="3:14" ht="12.75">
      <c r="C111" s="8">
        <f t="shared" si="12"/>
        <v>10.09999999999998</v>
      </c>
      <c r="D111" s="3">
        <f t="shared" si="8"/>
        <v>-700</v>
      </c>
      <c r="E111" s="3">
        <f t="shared" si="9"/>
        <v>-10</v>
      </c>
      <c r="F111" s="3">
        <f>F110+E111*dt</f>
        <v>-101</v>
      </c>
      <c r="G111" s="9">
        <f>G110+F111*dt</f>
        <v>484.9</v>
      </c>
      <c r="J111" s="8">
        <f t="shared" si="13"/>
        <v>10.09999999999998</v>
      </c>
      <c r="K111" s="24">
        <f t="shared" si="10"/>
        <v>-90.97701534380053</v>
      </c>
      <c r="L111" s="24">
        <f t="shared" si="11"/>
        <v>-1.299671647768579</v>
      </c>
      <c r="M111" s="24">
        <f t="shared" si="14"/>
        <v>-43.5016417611571</v>
      </c>
      <c r="N111" s="32">
        <f t="shared" si="15"/>
        <v>708.1580446296699</v>
      </c>
    </row>
    <row r="112" spans="3:14" ht="12.75">
      <c r="C112" s="8">
        <f t="shared" si="12"/>
        <v>10.19999999999998</v>
      </c>
      <c r="D112" s="3">
        <f t="shared" si="8"/>
        <v>-700</v>
      </c>
      <c r="E112" s="3">
        <f t="shared" si="9"/>
        <v>-10</v>
      </c>
      <c r="F112" s="3">
        <f>F111+E112*dt</f>
        <v>-102</v>
      </c>
      <c r="G112" s="9">
        <f>G111+F112*dt</f>
        <v>474.7</v>
      </c>
      <c r="J112" s="8">
        <f t="shared" si="13"/>
        <v>10.19999999999998</v>
      </c>
      <c r="K112" s="24">
        <f t="shared" si="10"/>
        <v>-89.15747503692455</v>
      </c>
      <c r="L112" s="24">
        <f t="shared" si="11"/>
        <v>-1.273678214813208</v>
      </c>
      <c r="M112" s="24">
        <f t="shared" si="14"/>
        <v>-43.63160892593396</v>
      </c>
      <c r="N112" s="32">
        <f t="shared" si="15"/>
        <v>703.7948837370765</v>
      </c>
    </row>
    <row r="113" spans="3:14" ht="12.75">
      <c r="C113" s="8">
        <f t="shared" si="12"/>
        <v>10.29999999999998</v>
      </c>
      <c r="D113" s="3">
        <f t="shared" si="8"/>
        <v>-700</v>
      </c>
      <c r="E113" s="3">
        <f t="shared" si="9"/>
        <v>-10</v>
      </c>
      <c r="F113" s="3">
        <f>F112+E113*dt</f>
        <v>-103</v>
      </c>
      <c r="G113" s="9">
        <f>G112+F113*dt</f>
        <v>464.4</v>
      </c>
      <c r="J113" s="8">
        <f t="shared" si="13"/>
        <v>10.29999999999998</v>
      </c>
      <c r="K113" s="24">
        <f t="shared" si="10"/>
        <v>-87.374325536186</v>
      </c>
      <c r="L113" s="24">
        <f t="shared" si="11"/>
        <v>-1.2482046505169428</v>
      </c>
      <c r="M113" s="24">
        <f t="shared" si="14"/>
        <v>-43.75897674741528</v>
      </c>
      <c r="N113" s="32">
        <f t="shared" si="15"/>
        <v>699.418986062335</v>
      </c>
    </row>
    <row r="114" spans="3:14" ht="12.75">
      <c r="C114" s="8">
        <f t="shared" si="12"/>
        <v>10.399999999999979</v>
      </c>
      <c r="D114" s="3">
        <f t="shared" si="8"/>
        <v>-700</v>
      </c>
      <c r="E114" s="3">
        <f t="shared" si="9"/>
        <v>-10</v>
      </c>
      <c r="F114" s="3">
        <f>F113+E114*dt</f>
        <v>-104</v>
      </c>
      <c r="G114" s="9">
        <f>G113+F114*dt</f>
        <v>454</v>
      </c>
      <c r="J114" s="8">
        <f t="shared" si="13"/>
        <v>10.399999999999979</v>
      </c>
      <c r="K114" s="24">
        <f t="shared" si="10"/>
        <v>-85.62683902546235</v>
      </c>
      <c r="L114" s="24">
        <f t="shared" si="11"/>
        <v>-1.223240557506605</v>
      </c>
      <c r="M114" s="24">
        <f t="shared" si="14"/>
        <v>-43.88379721246697</v>
      </c>
      <c r="N114" s="32">
        <f t="shared" si="15"/>
        <v>695.0306063410883</v>
      </c>
    </row>
    <row r="115" spans="3:14" ht="12.75">
      <c r="C115" s="8">
        <f t="shared" si="12"/>
        <v>10.499999999999979</v>
      </c>
      <c r="D115" s="3">
        <f t="shared" si="8"/>
        <v>-700</v>
      </c>
      <c r="E115" s="3">
        <f t="shared" si="9"/>
        <v>-10</v>
      </c>
      <c r="F115" s="3">
        <f>F114+E115*dt</f>
        <v>-105</v>
      </c>
      <c r="G115" s="9">
        <f>G114+F115*dt</f>
        <v>443.5</v>
      </c>
      <c r="J115" s="8">
        <f t="shared" si="13"/>
        <v>10.499999999999979</v>
      </c>
      <c r="K115" s="24">
        <f t="shared" si="10"/>
        <v>-83.91430224495309</v>
      </c>
      <c r="L115" s="24">
        <f t="shared" si="11"/>
        <v>-1.1987757463564728</v>
      </c>
      <c r="M115" s="24">
        <f t="shared" si="14"/>
        <v>-44.00612126821763</v>
      </c>
      <c r="N115" s="32">
        <f t="shared" si="15"/>
        <v>690.6299942142665</v>
      </c>
    </row>
    <row r="116" spans="3:14" ht="12.75">
      <c r="C116" s="8">
        <f t="shared" si="12"/>
        <v>10.599999999999978</v>
      </c>
      <c r="D116" s="3">
        <f t="shared" si="8"/>
        <v>-700</v>
      </c>
      <c r="E116" s="3">
        <f t="shared" si="9"/>
        <v>-10</v>
      </c>
      <c r="F116" s="3">
        <f>F115+E116*dt</f>
        <v>-106</v>
      </c>
      <c r="G116" s="9">
        <f>G115+F116*dt</f>
        <v>432.9</v>
      </c>
      <c r="J116" s="8">
        <f t="shared" si="13"/>
        <v>10.599999999999978</v>
      </c>
      <c r="K116" s="24">
        <f t="shared" si="10"/>
        <v>-82.23601620005411</v>
      </c>
      <c r="L116" s="24">
        <f t="shared" si="11"/>
        <v>-1.1748002314293444</v>
      </c>
      <c r="M116" s="24">
        <f t="shared" si="14"/>
        <v>-44.12599884285328</v>
      </c>
      <c r="N116" s="32">
        <f t="shared" si="15"/>
        <v>686.2173943299812</v>
      </c>
    </row>
    <row r="117" spans="3:14" ht="12.75">
      <c r="C117" s="8">
        <f t="shared" si="12"/>
        <v>10.699999999999978</v>
      </c>
      <c r="D117" s="3">
        <f t="shared" si="8"/>
        <v>-700</v>
      </c>
      <c r="E117" s="3">
        <f t="shared" si="9"/>
        <v>-10</v>
      </c>
      <c r="F117" s="3">
        <f>F116+E117*dt</f>
        <v>-107</v>
      </c>
      <c r="G117" s="9">
        <f>G116+F117*dt</f>
        <v>422.2</v>
      </c>
      <c r="J117" s="8">
        <f t="shared" si="13"/>
        <v>10.699999999999978</v>
      </c>
      <c r="K117" s="24">
        <f t="shared" si="10"/>
        <v>-80.5912958760531</v>
      </c>
      <c r="L117" s="24">
        <f t="shared" si="11"/>
        <v>-1.1513042268007585</v>
      </c>
      <c r="M117" s="24">
        <f t="shared" si="14"/>
        <v>-44.24347886599621</v>
      </c>
      <c r="N117" s="32">
        <f t="shared" si="15"/>
        <v>681.7930464433815</v>
      </c>
    </row>
    <row r="118" spans="3:14" ht="12.75">
      <c r="C118" s="8">
        <f t="shared" si="12"/>
        <v>10.799999999999978</v>
      </c>
      <c r="D118" s="3">
        <f t="shared" si="8"/>
        <v>-700</v>
      </c>
      <c r="E118" s="3">
        <f t="shared" si="9"/>
        <v>-10</v>
      </c>
      <c r="F118" s="3">
        <f>F117+E118*dt</f>
        <v>-108</v>
      </c>
      <c r="G118" s="9">
        <f>G117+F118*dt</f>
        <v>411.4</v>
      </c>
      <c r="J118" s="8">
        <f t="shared" si="13"/>
        <v>10.799999999999978</v>
      </c>
      <c r="K118" s="24">
        <f t="shared" si="10"/>
        <v>-78.97946995853204</v>
      </c>
      <c r="L118" s="24">
        <f t="shared" si="11"/>
        <v>-1.1282781422647434</v>
      </c>
      <c r="M118" s="24">
        <f t="shared" si="14"/>
        <v>-44.358609288676284</v>
      </c>
      <c r="N118" s="32">
        <f t="shared" si="15"/>
        <v>677.3571855145138</v>
      </c>
    </row>
    <row r="119" spans="3:14" ht="12.75">
      <c r="C119" s="8">
        <f t="shared" si="12"/>
        <v>10.899999999999977</v>
      </c>
      <c r="D119" s="3">
        <f t="shared" si="8"/>
        <v>-700</v>
      </c>
      <c r="E119" s="3">
        <f t="shared" si="9"/>
        <v>-10</v>
      </c>
      <c r="F119" s="3">
        <f>F118+E119*dt</f>
        <v>-109</v>
      </c>
      <c r="G119" s="9">
        <f>G118+F119*dt</f>
        <v>400.5</v>
      </c>
      <c r="J119" s="8">
        <f t="shared" si="13"/>
        <v>10.899999999999977</v>
      </c>
      <c r="K119" s="24">
        <f t="shared" si="10"/>
        <v>-77.39988055936135</v>
      </c>
      <c r="L119" s="24">
        <f t="shared" si="11"/>
        <v>-1.1057125794194478</v>
      </c>
      <c r="M119" s="24">
        <f t="shared" si="14"/>
        <v>-44.47143710290276</v>
      </c>
      <c r="N119" s="32">
        <f t="shared" si="15"/>
        <v>672.9100418042236</v>
      </c>
    </row>
    <row r="120" spans="3:14" ht="12.75">
      <c r="C120" s="8">
        <f t="shared" si="12"/>
        <v>10.999999999999977</v>
      </c>
      <c r="D120" s="3">
        <f t="shared" si="8"/>
        <v>-700</v>
      </c>
      <c r="E120" s="3">
        <f t="shared" si="9"/>
        <v>-10</v>
      </c>
      <c r="F120" s="3">
        <f>F119+E120*dt</f>
        <v>-110</v>
      </c>
      <c r="G120" s="9">
        <f>G119+F120*dt</f>
        <v>389.5</v>
      </c>
      <c r="J120" s="8">
        <f t="shared" si="13"/>
        <v>10.999999999999977</v>
      </c>
      <c r="K120" s="24">
        <f t="shared" si="10"/>
        <v>-75.8518829481742</v>
      </c>
      <c r="L120" s="24">
        <f t="shared" si="11"/>
        <v>-1.08359832783106</v>
      </c>
      <c r="M120" s="24">
        <f t="shared" si="14"/>
        <v>-44.5820083608447</v>
      </c>
      <c r="N120" s="32">
        <f t="shared" si="15"/>
        <v>668.4518409681392</v>
      </c>
    </row>
    <row r="121" spans="3:14" ht="12.75">
      <c r="C121" s="8">
        <f t="shared" si="12"/>
        <v>11.099999999999977</v>
      </c>
      <c r="D121" s="3">
        <f t="shared" si="8"/>
        <v>-700</v>
      </c>
      <c r="E121" s="3">
        <f t="shared" si="9"/>
        <v>-10</v>
      </c>
      <c r="F121" s="3">
        <f>F120+E121*dt</f>
        <v>-111</v>
      </c>
      <c r="G121" s="9">
        <f>G120+F121*dt</f>
        <v>378.4</v>
      </c>
      <c r="J121" s="8">
        <f t="shared" si="13"/>
        <v>11.099999999999977</v>
      </c>
      <c r="K121" s="24">
        <f t="shared" si="10"/>
        <v>-74.33484528921065</v>
      </c>
      <c r="L121" s="24">
        <f t="shared" si="11"/>
        <v>-1.0619263612744378</v>
      </c>
      <c r="M121" s="24">
        <f t="shared" si="14"/>
        <v>-44.69036819362781</v>
      </c>
      <c r="N121" s="32">
        <f t="shared" si="15"/>
        <v>663.9828041487764</v>
      </c>
    </row>
    <row r="122" spans="3:14" ht="12.75">
      <c r="C122" s="8">
        <f t="shared" si="12"/>
        <v>11.199999999999976</v>
      </c>
      <c r="D122" s="3">
        <f t="shared" si="8"/>
        <v>-700</v>
      </c>
      <c r="E122" s="3">
        <f t="shared" si="9"/>
        <v>-10</v>
      </c>
      <c r="F122" s="3">
        <f>F121+E122*dt</f>
        <v>-112</v>
      </c>
      <c r="G122" s="9">
        <f>G121+F122*dt</f>
        <v>367.2</v>
      </c>
      <c r="J122" s="8">
        <f t="shared" si="13"/>
        <v>11.199999999999976</v>
      </c>
      <c r="K122" s="24">
        <f t="shared" si="10"/>
        <v>-72.8481483834264</v>
      </c>
      <c r="L122" s="24">
        <f t="shared" si="11"/>
        <v>-1.0406878340489487</v>
      </c>
      <c r="M122" s="24">
        <f t="shared" si="14"/>
        <v>-44.79656082975526</v>
      </c>
      <c r="N122" s="32">
        <f t="shared" si="15"/>
        <v>659.5031480658008</v>
      </c>
    </row>
    <row r="123" spans="3:14" ht="12.75">
      <c r="C123" s="8">
        <f t="shared" si="12"/>
        <v>11.299999999999976</v>
      </c>
      <c r="D123" s="3">
        <f t="shared" si="8"/>
        <v>-700</v>
      </c>
      <c r="E123" s="3">
        <f t="shared" si="9"/>
        <v>-10</v>
      </c>
      <c r="F123" s="3">
        <f>F122+E123*dt</f>
        <v>-113</v>
      </c>
      <c r="G123" s="9">
        <f>G122+F123*dt</f>
        <v>355.9</v>
      </c>
      <c r="J123" s="8">
        <f t="shared" si="13"/>
        <v>11.299999999999976</v>
      </c>
      <c r="K123" s="24">
        <f t="shared" si="10"/>
        <v>-71.39118541575783</v>
      </c>
      <c r="L123" s="24">
        <f t="shared" si="11"/>
        <v>-1.019874077367969</v>
      </c>
      <c r="M123" s="24">
        <f t="shared" si="14"/>
        <v>-44.900629613160156</v>
      </c>
      <c r="N123" s="32">
        <f t="shared" si="15"/>
        <v>655.0130851044848</v>
      </c>
    </row>
    <row r="124" spans="3:14" ht="12.75">
      <c r="C124" s="8">
        <f t="shared" si="12"/>
        <v>11.399999999999975</v>
      </c>
      <c r="D124" s="3">
        <f t="shared" si="8"/>
        <v>-700</v>
      </c>
      <c r="E124" s="3">
        <f t="shared" si="9"/>
        <v>-10</v>
      </c>
      <c r="F124" s="3">
        <f>F123+E124*dt</f>
        <v>-114</v>
      </c>
      <c r="G124" s="9">
        <f>G123+F124*dt</f>
        <v>344.5</v>
      </c>
      <c r="J124" s="8">
        <f t="shared" si="13"/>
        <v>11.399999999999975</v>
      </c>
      <c r="K124" s="24">
        <f t="shared" si="10"/>
        <v>-69.96336170744257</v>
      </c>
      <c r="L124" s="24">
        <f t="shared" si="11"/>
        <v>-0.9994765958206082</v>
      </c>
      <c r="M124" s="24">
        <f t="shared" si="14"/>
        <v>-45.002617020896956</v>
      </c>
      <c r="N124" s="32">
        <f t="shared" si="15"/>
        <v>650.5128234023952</v>
      </c>
    </row>
    <row r="125" spans="3:14" ht="12.75">
      <c r="C125" s="8">
        <f t="shared" si="12"/>
        <v>11.499999999999975</v>
      </c>
      <c r="D125" s="3">
        <f t="shared" si="8"/>
        <v>-700</v>
      </c>
      <c r="E125" s="3">
        <f t="shared" si="9"/>
        <v>-10</v>
      </c>
      <c r="F125" s="3">
        <f>F124+E125*dt</f>
        <v>-115</v>
      </c>
      <c r="G125" s="9">
        <f>G124+F125*dt</f>
        <v>333</v>
      </c>
      <c r="J125" s="8">
        <f t="shared" si="13"/>
        <v>11.499999999999975</v>
      </c>
      <c r="K125" s="24">
        <f t="shared" si="10"/>
        <v>-68.56409447329372</v>
      </c>
      <c r="L125" s="24">
        <f t="shared" si="11"/>
        <v>-0.979487063904196</v>
      </c>
      <c r="M125" s="24">
        <f t="shared" si="14"/>
        <v>-45.10256468047902</v>
      </c>
      <c r="N125" s="32">
        <f t="shared" si="15"/>
        <v>646.0025669343472</v>
      </c>
    </row>
    <row r="126" spans="3:14" ht="12.75">
      <c r="C126" s="8">
        <f t="shared" si="12"/>
        <v>11.599999999999975</v>
      </c>
      <c r="D126" s="3">
        <f t="shared" si="8"/>
        <v>-700</v>
      </c>
      <c r="E126" s="3">
        <f t="shared" si="9"/>
        <v>-10</v>
      </c>
      <c r="F126" s="3">
        <f>F125+E126*dt</f>
        <v>-116</v>
      </c>
      <c r="G126" s="9">
        <f>G125+F126*dt</f>
        <v>321.4</v>
      </c>
      <c r="J126" s="8">
        <f t="shared" si="13"/>
        <v>11.599999999999975</v>
      </c>
      <c r="K126" s="24">
        <f t="shared" si="10"/>
        <v>-67.19281258382784</v>
      </c>
      <c r="L126" s="24">
        <f t="shared" si="11"/>
        <v>-0.959897322626112</v>
      </c>
      <c r="M126" s="24">
        <f t="shared" si="14"/>
        <v>-45.20051338686944</v>
      </c>
      <c r="N126" s="32">
        <f t="shared" si="15"/>
        <v>641.4825155956603</v>
      </c>
    </row>
    <row r="127" spans="3:14" ht="12.75">
      <c r="C127" s="8">
        <f t="shared" si="12"/>
        <v>11.699999999999974</v>
      </c>
      <c r="D127" s="3">
        <f t="shared" si="8"/>
        <v>-700</v>
      </c>
      <c r="E127" s="3">
        <f t="shared" si="9"/>
        <v>-10</v>
      </c>
      <c r="F127" s="3">
        <f>F126+E127*dt</f>
        <v>-117</v>
      </c>
      <c r="G127" s="9">
        <f>G126+F127*dt</f>
        <v>309.7</v>
      </c>
      <c r="J127" s="8">
        <f t="shared" si="13"/>
        <v>11.699999999999974</v>
      </c>
      <c r="K127" s="24">
        <f t="shared" si="10"/>
        <v>-65.84895633215137</v>
      </c>
      <c r="L127" s="24">
        <f t="shared" si="11"/>
        <v>-0.940699376173591</v>
      </c>
      <c r="M127" s="24">
        <f t="shared" si="14"/>
        <v>-45.29650311913205</v>
      </c>
      <c r="N127" s="32">
        <f t="shared" si="15"/>
        <v>636.9528652837471</v>
      </c>
    </row>
    <row r="128" spans="3:14" ht="12.75">
      <c r="C128" s="8">
        <f t="shared" si="12"/>
        <v>11.799999999999974</v>
      </c>
      <c r="D128" s="3">
        <f t="shared" si="8"/>
        <v>-700</v>
      </c>
      <c r="E128" s="3">
        <f t="shared" si="9"/>
        <v>-10</v>
      </c>
      <c r="F128" s="3">
        <f>F127+E128*dt</f>
        <v>-118</v>
      </c>
      <c r="G128" s="9">
        <f>G127+F128*dt</f>
        <v>297.9</v>
      </c>
      <c r="J128" s="8">
        <f t="shared" si="13"/>
        <v>11.799999999999974</v>
      </c>
      <c r="K128" s="24">
        <f t="shared" si="10"/>
        <v>-64.53197720550827</v>
      </c>
      <c r="L128" s="24">
        <f t="shared" si="11"/>
        <v>-0.9218853886501182</v>
      </c>
      <c r="M128" s="24">
        <f t="shared" si="14"/>
        <v>-45.39057305674941</v>
      </c>
      <c r="N128" s="32">
        <f t="shared" si="15"/>
        <v>632.4138079780721</v>
      </c>
    </row>
    <row r="129" spans="3:14" ht="12.75">
      <c r="C129" s="8">
        <f t="shared" si="12"/>
        <v>11.899999999999974</v>
      </c>
      <c r="D129" s="3">
        <f t="shared" si="8"/>
        <v>-700</v>
      </c>
      <c r="E129" s="3">
        <f t="shared" si="9"/>
        <v>-10</v>
      </c>
      <c r="F129" s="3">
        <f>F128+E129*dt</f>
        <v>-119</v>
      </c>
      <c r="G129" s="9">
        <f>G128+F129*dt</f>
        <v>286</v>
      </c>
      <c r="J129" s="8">
        <f t="shared" si="13"/>
        <v>11.899999999999974</v>
      </c>
      <c r="K129" s="24">
        <f t="shared" si="10"/>
        <v>-63.24133766139812</v>
      </c>
      <c r="L129" s="24">
        <f t="shared" si="11"/>
        <v>-0.903447680877116</v>
      </c>
      <c r="M129" s="24">
        <f t="shared" si="14"/>
        <v>-45.48276159561442</v>
      </c>
      <c r="N129" s="32">
        <f t="shared" si="15"/>
        <v>627.8655318185107</v>
      </c>
    </row>
    <row r="130" spans="3:14" ht="12.75">
      <c r="C130" s="8">
        <f t="shared" si="12"/>
        <v>11.999999999999973</v>
      </c>
      <c r="D130" s="3">
        <f t="shared" si="8"/>
        <v>-700</v>
      </c>
      <c r="E130" s="3">
        <f t="shared" si="9"/>
        <v>-10</v>
      </c>
      <c r="F130" s="3">
        <f>F129+E130*dt</f>
        <v>-120</v>
      </c>
      <c r="G130" s="9">
        <f>G129+F130*dt</f>
        <v>274</v>
      </c>
      <c r="J130" s="8">
        <f t="shared" si="13"/>
        <v>11.999999999999973</v>
      </c>
      <c r="K130" s="24">
        <f t="shared" si="10"/>
        <v>-61.97651090817021</v>
      </c>
      <c r="L130" s="24">
        <f t="shared" si="11"/>
        <v>-0.8853787272595744</v>
      </c>
      <c r="M130" s="24">
        <f t="shared" si="14"/>
        <v>-45.57310636370213</v>
      </c>
      <c r="N130" s="32">
        <f t="shared" si="15"/>
        <v>623.3082211821405</v>
      </c>
    </row>
    <row r="131" spans="3:14" ht="12.75">
      <c r="C131" s="8">
        <f t="shared" si="12"/>
        <v>12.099999999999973</v>
      </c>
      <c r="D131" s="3">
        <f t="shared" si="8"/>
        <v>-700</v>
      </c>
      <c r="E131" s="3">
        <f t="shared" si="9"/>
        <v>-10</v>
      </c>
      <c r="F131" s="3">
        <f>F130+E131*dt</f>
        <v>-121</v>
      </c>
      <c r="G131" s="9">
        <f>G130+F131*dt</f>
        <v>261.9</v>
      </c>
      <c r="J131" s="8">
        <f t="shared" si="13"/>
        <v>12.099999999999973</v>
      </c>
      <c r="K131" s="24">
        <f t="shared" si="10"/>
        <v>-60.7369806900067</v>
      </c>
      <c r="L131" s="24">
        <f t="shared" si="11"/>
        <v>-0.8676711527143814</v>
      </c>
      <c r="M131" s="24">
        <f t="shared" si="14"/>
        <v>-45.66164423642809</v>
      </c>
      <c r="N131" s="32">
        <f t="shared" si="15"/>
        <v>618.7420567584977</v>
      </c>
    </row>
    <row r="132" spans="3:14" ht="12.75">
      <c r="C132" s="8">
        <f t="shared" si="12"/>
        <v>12.199999999999973</v>
      </c>
      <c r="D132" s="3">
        <f t="shared" si="8"/>
        <v>-700</v>
      </c>
      <c r="E132" s="3">
        <f t="shared" si="9"/>
        <v>-10</v>
      </c>
      <c r="F132" s="3">
        <f>F131+E132*dt</f>
        <v>-122</v>
      </c>
      <c r="G132" s="9">
        <f>G131+F132*dt</f>
        <v>249.7</v>
      </c>
      <c r="J132" s="8">
        <f t="shared" si="13"/>
        <v>12.199999999999973</v>
      </c>
      <c r="K132" s="24">
        <f t="shared" si="10"/>
        <v>-59.52224107620668</v>
      </c>
      <c r="L132" s="24">
        <f t="shared" si="11"/>
        <v>-0.8503177296600954</v>
      </c>
      <c r="M132" s="24">
        <f t="shared" si="14"/>
        <v>-45.748411351699524</v>
      </c>
      <c r="N132" s="32">
        <f t="shared" si="15"/>
        <v>614.1672156233277</v>
      </c>
    </row>
    <row r="133" spans="3:14" ht="12.75">
      <c r="C133" s="8">
        <f t="shared" si="12"/>
        <v>12.299999999999972</v>
      </c>
      <c r="D133" s="3">
        <f t="shared" si="8"/>
        <v>-700</v>
      </c>
      <c r="E133" s="3">
        <f t="shared" si="9"/>
        <v>-10</v>
      </c>
      <c r="F133" s="3">
        <f>F132+E133*dt</f>
        <v>-123</v>
      </c>
      <c r="G133" s="9">
        <f>G132+F133*dt</f>
        <v>237.39999999999998</v>
      </c>
      <c r="J133" s="8">
        <f t="shared" si="13"/>
        <v>12.299999999999972</v>
      </c>
      <c r="K133" s="24">
        <f t="shared" si="10"/>
        <v>-58.33179625468256</v>
      </c>
      <c r="L133" s="24">
        <f t="shared" si="11"/>
        <v>-0.8333113750668937</v>
      </c>
      <c r="M133" s="24">
        <f t="shared" si="14"/>
        <v>-45.833443124665536</v>
      </c>
      <c r="N133" s="32">
        <f t="shared" si="15"/>
        <v>609.5838713108611</v>
      </c>
    </row>
    <row r="134" spans="3:14" ht="12.75">
      <c r="C134" s="8">
        <f t="shared" si="12"/>
        <v>12.399999999999972</v>
      </c>
      <c r="D134" s="3">
        <f t="shared" si="8"/>
        <v>-700</v>
      </c>
      <c r="E134" s="3">
        <f t="shared" si="9"/>
        <v>-10</v>
      </c>
      <c r="F134" s="3">
        <f>F133+E134*dt</f>
        <v>-124</v>
      </c>
      <c r="G134" s="9">
        <f>G133+F134*dt</f>
        <v>224.99999999999997</v>
      </c>
      <c r="J134" s="8">
        <f t="shared" si="13"/>
        <v>12.399999999999972</v>
      </c>
      <c r="K134" s="24">
        <f t="shared" si="10"/>
        <v>-57.16516032958884</v>
      </c>
      <c r="L134" s="24">
        <f t="shared" si="11"/>
        <v>-0.816645147565555</v>
      </c>
      <c r="M134" s="24">
        <f t="shared" si="14"/>
        <v>-45.916774262172225</v>
      </c>
      <c r="N134" s="32">
        <f t="shared" si="15"/>
        <v>604.9921938846439</v>
      </c>
    </row>
    <row r="135" spans="3:14" ht="12.75">
      <c r="C135" s="8">
        <f t="shared" si="12"/>
        <v>12.499999999999972</v>
      </c>
      <c r="D135" s="3">
        <f t="shared" si="8"/>
        <v>-700</v>
      </c>
      <c r="E135" s="3">
        <f t="shared" si="9"/>
        <v>-10</v>
      </c>
      <c r="F135" s="3">
        <f>F134+E135*dt</f>
        <v>-125</v>
      </c>
      <c r="G135" s="9">
        <f>G134+F135*dt</f>
        <v>212.49999999999997</v>
      </c>
      <c r="J135" s="8">
        <f t="shared" si="13"/>
        <v>12.499999999999972</v>
      </c>
      <c r="K135" s="24">
        <f t="shared" si="10"/>
        <v>-56.02185712299706</v>
      </c>
      <c r="L135" s="24">
        <f t="shared" si="11"/>
        <v>-0.8003122446142438</v>
      </c>
      <c r="M135" s="24">
        <f t="shared" si="14"/>
        <v>-45.99843877692878</v>
      </c>
      <c r="N135" s="32">
        <f t="shared" si="15"/>
        <v>600.392350006951</v>
      </c>
    </row>
    <row r="136" spans="3:14" ht="12.75">
      <c r="C136" s="8">
        <f t="shared" si="12"/>
        <v>12.599999999999971</v>
      </c>
      <c r="D136" s="3">
        <f t="shared" si="8"/>
        <v>-700</v>
      </c>
      <c r="E136" s="3">
        <f t="shared" si="9"/>
        <v>-10</v>
      </c>
      <c r="F136" s="3">
        <f>F135+E136*dt</f>
        <v>-126</v>
      </c>
      <c r="G136" s="9">
        <f>G135+F136*dt</f>
        <v>199.89999999999998</v>
      </c>
      <c r="J136" s="8">
        <f t="shared" si="13"/>
        <v>12.599999999999971</v>
      </c>
      <c r="K136" s="24">
        <f t="shared" si="10"/>
        <v>-54.901419980537185</v>
      </c>
      <c r="L136" s="24">
        <f t="shared" si="11"/>
        <v>-0.7843059997219598</v>
      </c>
      <c r="M136" s="24">
        <f t="shared" si="14"/>
        <v>-46.0784700013902</v>
      </c>
      <c r="N136" s="32">
        <f t="shared" si="15"/>
        <v>595.784503006812</v>
      </c>
    </row>
    <row r="137" spans="3:14" ht="12.75">
      <c r="C137" s="8">
        <f t="shared" si="12"/>
        <v>12.69999999999997</v>
      </c>
      <c r="D137" s="3">
        <f t="shared" si="8"/>
        <v>-700</v>
      </c>
      <c r="E137" s="3">
        <f t="shared" si="9"/>
        <v>-10</v>
      </c>
      <c r="F137" s="3">
        <f>F136+E137*dt</f>
        <v>-127</v>
      </c>
      <c r="G137" s="9">
        <f>G136+F137*dt</f>
        <v>187.2</v>
      </c>
      <c r="J137" s="8">
        <f t="shared" si="13"/>
        <v>12.69999999999997</v>
      </c>
      <c r="K137" s="24">
        <f t="shared" si="10"/>
        <v>-53.80339158092647</v>
      </c>
      <c r="L137" s="24">
        <f t="shared" si="11"/>
        <v>-0.768619879727521</v>
      </c>
      <c r="M137" s="24">
        <f t="shared" si="14"/>
        <v>-46.156900601362395</v>
      </c>
      <c r="N137" s="32">
        <f t="shared" si="15"/>
        <v>591.1688129466758</v>
      </c>
    </row>
    <row r="138" spans="3:14" ht="12.75">
      <c r="C138" s="8">
        <f t="shared" si="12"/>
        <v>12.79999999999997</v>
      </c>
      <c r="D138" s="3">
        <f aca="true" t="shared" si="16" ref="D138:D160">-m*g</f>
        <v>-700</v>
      </c>
      <c r="E138" s="3">
        <f aca="true" t="shared" si="17" ref="E138:E160">D138/m</f>
        <v>-10</v>
      </c>
      <c r="F138" s="3">
        <f>F137+E138*dt</f>
        <v>-128</v>
      </c>
      <c r="G138" s="9">
        <f>G137+F138*dt</f>
        <v>174.39999999999998</v>
      </c>
      <c r="J138" s="8">
        <f t="shared" si="13"/>
        <v>12.79999999999997</v>
      </c>
      <c r="K138" s="24">
        <f aca="true" t="shared" si="18" ref="K138:K201">-m*g-b*M138</f>
        <v>-52.72732374930786</v>
      </c>
      <c r="L138" s="24">
        <f aca="true" t="shared" si="19" ref="L138:L201">K138/m</f>
        <v>-0.7532474821329694</v>
      </c>
      <c r="M138" s="24">
        <f t="shared" si="14"/>
        <v>-46.23376258933515</v>
      </c>
      <c r="N138" s="32">
        <f t="shared" si="15"/>
        <v>586.5454366877423</v>
      </c>
    </row>
    <row r="139" spans="3:14" ht="12.75">
      <c r="C139" s="8">
        <f aca="true" t="shared" si="20" ref="C139:C160">C138+dt</f>
        <v>12.89999999999997</v>
      </c>
      <c r="D139" s="3">
        <f t="shared" si="16"/>
        <v>-700</v>
      </c>
      <c r="E139" s="3">
        <f t="shared" si="17"/>
        <v>-10</v>
      </c>
      <c r="F139" s="3">
        <f>F138+E139*dt</f>
        <v>-129</v>
      </c>
      <c r="G139" s="9">
        <f>G138+F139*dt</f>
        <v>161.49999999999997</v>
      </c>
      <c r="J139" s="8">
        <f aca="true" t="shared" si="21" ref="J139:J202">J138+dt</f>
        <v>12.89999999999997</v>
      </c>
      <c r="K139" s="24">
        <f t="shared" si="18"/>
        <v>-51.67277727432179</v>
      </c>
      <c r="L139" s="24">
        <f t="shared" si="19"/>
        <v>-0.7381825324903113</v>
      </c>
      <c r="M139" s="24">
        <f aca="true" t="shared" si="22" ref="M139:M202">M138+L138*dt</f>
        <v>-46.30908733754845</v>
      </c>
      <c r="N139" s="32">
        <f aca="true" t="shared" si="23" ref="N139:N202">N138+M139*dt</f>
        <v>581.9145279539874</v>
      </c>
    </row>
    <row r="140" spans="3:14" ht="12.75">
      <c r="C140" s="8">
        <f t="shared" si="20"/>
        <v>12.99999999999997</v>
      </c>
      <c r="D140" s="3">
        <f t="shared" si="16"/>
        <v>-700</v>
      </c>
      <c r="E140" s="3">
        <f t="shared" si="17"/>
        <v>-10</v>
      </c>
      <c r="F140" s="3">
        <f>F139+E140*dt</f>
        <v>-130</v>
      </c>
      <c r="G140" s="9">
        <f>G139+F140*dt</f>
        <v>148.49999999999997</v>
      </c>
      <c r="J140" s="8">
        <f t="shared" si="21"/>
        <v>12.99999999999997</v>
      </c>
      <c r="K140" s="24">
        <f t="shared" si="18"/>
        <v>-50.639321728835284</v>
      </c>
      <c r="L140" s="24">
        <f t="shared" si="19"/>
        <v>-0.7234188818405041</v>
      </c>
      <c r="M140" s="24">
        <f t="shared" si="22"/>
        <v>-46.38290559079748</v>
      </c>
      <c r="N140" s="32">
        <f t="shared" si="23"/>
        <v>577.2762373949076</v>
      </c>
    </row>
    <row r="141" spans="3:14" ht="12.75">
      <c r="C141" s="8">
        <f t="shared" si="20"/>
        <v>13.09999999999997</v>
      </c>
      <c r="D141" s="3">
        <f t="shared" si="16"/>
        <v>-700</v>
      </c>
      <c r="E141" s="3">
        <f t="shared" si="17"/>
        <v>-10</v>
      </c>
      <c r="F141" s="3">
        <f>F140+E141*dt</f>
        <v>-131</v>
      </c>
      <c r="G141" s="9">
        <f>G140+F141*dt</f>
        <v>135.39999999999998</v>
      </c>
      <c r="J141" s="8">
        <f t="shared" si="21"/>
        <v>13.09999999999997</v>
      </c>
      <c r="K141" s="24">
        <f t="shared" si="18"/>
        <v>-49.62653529425859</v>
      </c>
      <c r="L141" s="24">
        <f t="shared" si="19"/>
        <v>-0.7089505042036941</v>
      </c>
      <c r="M141" s="24">
        <f t="shared" si="22"/>
        <v>-46.455247478981526</v>
      </c>
      <c r="N141" s="32">
        <f t="shared" si="23"/>
        <v>572.6307126470094</v>
      </c>
    </row>
    <row r="142" spans="3:14" ht="12.75">
      <c r="C142" s="8">
        <f t="shared" si="20"/>
        <v>13.199999999999969</v>
      </c>
      <c r="D142" s="3">
        <f t="shared" si="16"/>
        <v>-700</v>
      </c>
      <c r="E142" s="3">
        <f t="shared" si="17"/>
        <v>-10</v>
      </c>
      <c r="F142" s="3">
        <f>F141+E142*dt</f>
        <v>-132</v>
      </c>
      <c r="G142" s="9">
        <f>G141+F142*dt</f>
        <v>122.19999999999997</v>
      </c>
      <c r="J142" s="8">
        <f t="shared" si="21"/>
        <v>13.199999999999969</v>
      </c>
      <c r="K142" s="24">
        <f t="shared" si="18"/>
        <v>-48.6340045883735</v>
      </c>
      <c r="L142" s="24">
        <f t="shared" si="19"/>
        <v>-0.6947714941196215</v>
      </c>
      <c r="M142" s="24">
        <f t="shared" si="22"/>
        <v>-46.526142529401895</v>
      </c>
      <c r="N142" s="32">
        <f t="shared" si="23"/>
        <v>567.9780983940692</v>
      </c>
    </row>
    <row r="143" spans="3:14" ht="12.75">
      <c r="C143" s="8">
        <f t="shared" si="20"/>
        <v>13.299999999999969</v>
      </c>
      <c r="D143" s="3">
        <f t="shared" si="16"/>
        <v>-700</v>
      </c>
      <c r="E143" s="3">
        <f t="shared" si="17"/>
        <v>-10</v>
      </c>
      <c r="F143" s="3">
        <f>F142+E143*dt</f>
        <v>-133</v>
      </c>
      <c r="G143" s="9">
        <f>G142+F143*dt</f>
        <v>108.89999999999998</v>
      </c>
      <c r="J143" s="8">
        <f t="shared" si="21"/>
        <v>13.299999999999969</v>
      </c>
      <c r="K143" s="24">
        <f t="shared" si="18"/>
        <v>-47.661324496606085</v>
      </c>
      <c r="L143" s="24">
        <f t="shared" si="19"/>
        <v>-0.6808760642372298</v>
      </c>
      <c r="M143" s="24">
        <f t="shared" si="22"/>
        <v>-46.595619678813854</v>
      </c>
      <c r="N143" s="32">
        <f t="shared" si="23"/>
        <v>563.3185364261878</v>
      </c>
    </row>
    <row r="144" spans="3:14" ht="12.75">
      <c r="C144" s="8">
        <f t="shared" si="20"/>
        <v>13.399999999999968</v>
      </c>
      <c r="D144" s="3">
        <f t="shared" si="16"/>
        <v>-700</v>
      </c>
      <c r="E144" s="3">
        <f t="shared" si="17"/>
        <v>-10</v>
      </c>
      <c r="F144" s="3">
        <f>F143+E144*dt</f>
        <v>-134</v>
      </c>
      <c r="G144" s="9">
        <f>G143+F144*dt</f>
        <v>95.49999999999997</v>
      </c>
      <c r="J144" s="8">
        <f t="shared" si="21"/>
        <v>13.399999999999968</v>
      </c>
      <c r="K144" s="24">
        <f t="shared" si="18"/>
        <v>-46.708098006673936</v>
      </c>
      <c r="L144" s="24">
        <f t="shared" si="19"/>
        <v>-0.6672585429524848</v>
      </c>
      <c r="M144" s="24">
        <f t="shared" si="22"/>
        <v>-46.66370728523758</v>
      </c>
      <c r="N144" s="32">
        <f t="shared" si="23"/>
        <v>558.6521656976641</v>
      </c>
    </row>
    <row r="145" spans="3:14" ht="12.75">
      <c r="C145" s="8">
        <f t="shared" si="20"/>
        <v>13.499999999999968</v>
      </c>
      <c r="D145" s="3">
        <f t="shared" si="16"/>
        <v>-700</v>
      </c>
      <c r="E145" s="3">
        <f t="shared" si="17"/>
        <v>-10</v>
      </c>
      <c r="F145" s="3">
        <f>F144+E145*dt</f>
        <v>-135</v>
      </c>
      <c r="G145" s="9">
        <f>G144+F145*dt</f>
        <v>81.99999999999997</v>
      </c>
      <c r="J145" s="8">
        <f t="shared" si="21"/>
        <v>13.499999999999968</v>
      </c>
      <c r="K145" s="24">
        <f t="shared" si="18"/>
        <v>-45.77393604654037</v>
      </c>
      <c r="L145" s="24">
        <f t="shared" si="19"/>
        <v>-0.6539133720934339</v>
      </c>
      <c r="M145" s="24">
        <f t="shared" si="22"/>
        <v>-46.73043313953283</v>
      </c>
      <c r="N145" s="32">
        <f t="shared" si="23"/>
        <v>553.9791223837109</v>
      </c>
    </row>
    <row r="146" spans="3:14" ht="12.75">
      <c r="C146" s="8">
        <f t="shared" si="20"/>
        <v>13.599999999999968</v>
      </c>
      <c r="D146" s="3">
        <f t="shared" si="16"/>
        <v>-700</v>
      </c>
      <c r="E146" s="3">
        <f t="shared" si="17"/>
        <v>-10</v>
      </c>
      <c r="F146" s="3">
        <f>F145+E146*dt</f>
        <v>-136</v>
      </c>
      <c r="G146" s="9">
        <f>G145+F146*dt</f>
        <v>68.39999999999998</v>
      </c>
      <c r="J146" s="8">
        <f t="shared" si="21"/>
        <v>13.599999999999968</v>
      </c>
      <c r="K146" s="24">
        <f t="shared" si="18"/>
        <v>-44.858457325609606</v>
      </c>
      <c r="L146" s="24">
        <f t="shared" si="19"/>
        <v>-0.6408351046515658</v>
      </c>
      <c r="M146" s="24">
        <f t="shared" si="22"/>
        <v>-46.79582447674217</v>
      </c>
      <c r="N146" s="32">
        <f t="shared" si="23"/>
        <v>549.2995399360367</v>
      </c>
    </row>
    <row r="147" spans="3:14" ht="12.75">
      <c r="C147" s="8">
        <f t="shared" si="20"/>
        <v>13.699999999999967</v>
      </c>
      <c r="D147" s="3">
        <f t="shared" si="16"/>
        <v>-700</v>
      </c>
      <c r="E147" s="3">
        <f t="shared" si="17"/>
        <v>-10</v>
      </c>
      <c r="F147" s="3">
        <f>F146+E147*dt</f>
        <v>-137</v>
      </c>
      <c r="G147" s="9">
        <f>G146+F147*dt</f>
        <v>54.699999999999974</v>
      </c>
      <c r="J147" s="8">
        <f t="shared" si="21"/>
        <v>13.699999999999967</v>
      </c>
      <c r="K147" s="24">
        <f t="shared" si="18"/>
        <v>-43.96128817909744</v>
      </c>
      <c r="L147" s="24">
        <f t="shared" si="19"/>
        <v>-0.6280184025585348</v>
      </c>
      <c r="M147" s="24">
        <f t="shared" si="22"/>
        <v>-46.85990798720733</v>
      </c>
      <c r="N147" s="32">
        <f t="shared" si="23"/>
        <v>544.613549137316</v>
      </c>
    </row>
    <row r="148" spans="3:14" ht="12.75">
      <c r="C148" s="8">
        <f t="shared" si="20"/>
        <v>13.799999999999967</v>
      </c>
      <c r="D148" s="3">
        <f t="shared" si="16"/>
        <v>-700</v>
      </c>
      <c r="E148" s="3">
        <f t="shared" si="17"/>
        <v>-10</v>
      </c>
      <c r="F148" s="3">
        <f>F147+E148*dt</f>
        <v>-138</v>
      </c>
      <c r="G148" s="9">
        <f>G147+F148*dt</f>
        <v>40.89999999999998</v>
      </c>
      <c r="J148" s="8">
        <f t="shared" si="21"/>
        <v>13.799999999999967</v>
      </c>
      <c r="K148" s="24">
        <f t="shared" si="18"/>
        <v>-43.08206241551545</v>
      </c>
      <c r="L148" s="24">
        <f t="shared" si="19"/>
        <v>-0.6154580345073636</v>
      </c>
      <c r="M148" s="24">
        <f t="shared" si="22"/>
        <v>-46.92270982746318</v>
      </c>
      <c r="N148" s="32">
        <f t="shared" si="23"/>
        <v>539.9212781545697</v>
      </c>
    </row>
    <row r="149" spans="3:14" ht="12.75">
      <c r="C149" s="8">
        <f t="shared" si="20"/>
        <v>13.899999999999967</v>
      </c>
      <c r="D149" s="3">
        <f t="shared" si="16"/>
        <v>-700</v>
      </c>
      <c r="E149" s="3">
        <f t="shared" si="17"/>
        <v>-10</v>
      </c>
      <c r="F149" s="3">
        <f>F148+E149*dt</f>
        <v>-139</v>
      </c>
      <c r="G149" s="9">
        <f>G148+F149*dt</f>
        <v>26.99999999999998</v>
      </c>
      <c r="J149" s="8">
        <f t="shared" si="21"/>
        <v>13.899999999999967</v>
      </c>
      <c r="K149" s="24">
        <f t="shared" si="18"/>
        <v>-42.220421167205245</v>
      </c>
      <c r="L149" s="24">
        <f t="shared" si="19"/>
        <v>-0.6031488738172178</v>
      </c>
      <c r="M149" s="24">
        <f t="shared" si="22"/>
        <v>-46.984255630913914</v>
      </c>
      <c r="N149" s="32">
        <f t="shared" si="23"/>
        <v>535.2228525914783</v>
      </c>
    </row>
    <row r="150" spans="3:14" ht="12.75">
      <c r="C150" s="8">
        <f t="shared" si="20"/>
        <v>13.999999999999966</v>
      </c>
      <c r="D150" s="3">
        <f t="shared" si="16"/>
        <v>-700</v>
      </c>
      <c r="E150" s="3">
        <f t="shared" si="17"/>
        <v>-10</v>
      </c>
      <c r="F150" s="3">
        <f>F149+E150*dt</f>
        <v>-140</v>
      </c>
      <c r="G150" s="9">
        <f>G149+F150*dt</f>
        <v>12.999999999999979</v>
      </c>
      <c r="J150" s="8">
        <f t="shared" si="21"/>
        <v>13.999999999999966</v>
      </c>
      <c r="K150" s="24">
        <f t="shared" si="18"/>
        <v>-41.37601274386111</v>
      </c>
      <c r="L150" s="24">
        <f t="shared" si="19"/>
        <v>-0.591085896340873</v>
      </c>
      <c r="M150" s="24">
        <f t="shared" si="22"/>
        <v>-47.044570518295636</v>
      </c>
      <c r="N150" s="32">
        <f t="shared" si="23"/>
        <v>530.5183955396487</v>
      </c>
    </row>
    <row r="151" spans="3:14" ht="12.75">
      <c r="C151" s="19">
        <f t="shared" si="20"/>
        <v>14.099999999999966</v>
      </c>
      <c r="D151" s="20">
        <f t="shared" si="16"/>
        <v>-700</v>
      </c>
      <c r="E151" s="20">
        <f t="shared" si="17"/>
        <v>-10</v>
      </c>
      <c r="F151" s="20">
        <f>F150+E151*dt</f>
        <v>-141</v>
      </c>
      <c r="G151" s="21">
        <f>G150+F151*dt</f>
        <v>-1.1000000000000227</v>
      </c>
      <c r="J151" s="8">
        <f t="shared" si="21"/>
        <v>14.099999999999966</v>
      </c>
      <c r="K151" s="24">
        <f t="shared" si="18"/>
        <v>-40.548492488983925</v>
      </c>
      <c r="L151" s="24">
        <f t="shared" si="19"/>
        <v>-0.5792641784140561</v>
      </c>
      <c r="M151" s="24">
        <f t="shared" si="22"/>
        <v>-47.10367910792972</v>
      </c>
      <c r="N151" s="32">
        <f t="shared" si="23"/>
        <v>525.8080276288557</v>
      </c>
    </row>
    <row r="152" spans="3:14" ht="12.75">
      <c r="C152" s="8">
        <f t="shared" si="20"/>
        <v>14.199999999999966</v>
      </c>
      <c r="D152" s="3">
        <f t="shared" si="16"/>
        <v>-700</v>
      </c>
      <c r="E152" s="3">
        <f t="shared" si="17"/>
        <v>-10</v>
      </c>
      <c r="F152" s="3">
        <f>F151+E152*dt</f>
        <v>-142</v>
      </c>
      <c r="G152" s="9">
        <f>G151+F152*dt</f>
        <v>-15.300000000000024</v>
      </c>
      <c r="J152" s="8">
        <f t="shared" si="21"/>
        <v>14.199999999999966</v>
      </c>
      <c r="K152" s="24">
        <f t="shared" si="18"/>
        <v>-39.737522639204144</v>
      </c>
      <c r="L152" s="24">
        <f t="shared" si="19"/>
        <v>-0.5676788948457735</v>
      </c>
      <c r="M152" s="24">
        <f t="shared" si="22"/>
        <v>-47.16160552577113</v>
      </c>
      <c r="N152" s="32">
        <f t="shared" si="23"/>
        <v>521.0918670762786</v>
      </c>
    </row>
    <row r="153" spans="3:14" ht="12.75">
      <c r="C153" s="8">
        <f t="shared" si="20"/>
        <v>14.299999999999965</v>
      </c>
      <c r="D153" s="3">
        <f t="shared" si="16"/>
        <v>-700</v>
      </c>
      <c r="E153" s="3">
        <f t="shared" si="17"/>
        <v>-10</v>
      </c>
      <c r="F153" s="3">
        <f>F152+E153*dt</f>
        <v>-143</v>
      </c>
      <c r="G153" s="9">
        <f>G152+F153*dt</f>
        <v>-29.600000000000023</v>
      </c>
      <c r="J153" s="8">
        <f t="shared" si="21"/>
        <v>14.299999999999965</v>
      </c>
      <c r="K153" s="24">
        <f t="shared" si="18"/>
        <v>-38.94277218642014</v>
      </c>
      <c r="L153" s="24">
        <f t="shared" si="19"/>
        <v>-0.5563253169488592</v>
      </c>
      <c r="M153" s="24">
        <f t="shared" si="22"/>
        <v>-47.218373415255705</v>
      </c>
      <c r="N153" s="32">
        <f t="shared" si="23"/>
        <v>516.3700297347531</v>
      </c>
    </row>
    <row r="154" spans="3:14" ht="12.75">
      <c r="C154" s="8">
        <f t="shared" si="20"/>
        <v>14.399999999999965</v>
      </c>
      <c r="D154" s="3">
        <f t="shared" si="16"/>
        <v>-700</v>
      </c>
      <c r="E154" s="3">
        <f t="shared" si="17"/>
        <v>-10</v>
      </c>
      <c r="F154" s="3">
        <f>F153+E154*dt</f>
        <v>-144</v>
      </c>
      <c r="G154" s="9">
        <f>G153+F154*dt</f>
        <v>-44.00000000000002</v>
      </c>
      <c r="J154" s="8">
        <f t="shared" si="21"/>
        <v>14.399999999999965</v>
      </c>
      <c r="K154" s="24">
        <f t="shared" si="18"/>
        <v>-38.163916742691754</v>
      </c>
      <c r="L154" s="24">
        <f t="shared" si="19"/>
        <v>-0.5451988106098822</v>
      </c>
      <c r="M154" s="24">
        <f t="shared" si="22"/>
        <v>-47.27400594695059</v>
      </c>
      <c r="N154" s="32">
        <f t="shared" si="23"/>
        <v>511.64262914005803</v>
      </c>
    </row>
    <row r="155" spans="3:14" ht="12.75">
      <c r="C155" s="8">
        <f t="shared" si="20"/>
        <v>14.499999999999964</v>
      </c>
      <c r="D155" s="3">
        <f t="shared" si="16"/>
        <v>-700</v>
      </c>
      <c r="E155" s="3">
        <f t="shared" si="17"/>
        <v>-10</v>
      </c>
      <c r="F155" s="3">
        <f>F154+E155*dt</f>
        <v>-145</v>
      </c>
      <c r="G155" s="9">
        <f>G154+F155*dt</f>
        <v>-58.50000000000002</v>
      </c>
      <c r="J155" s="8">
        <f t="shared" si="21"/>
        <v>14.499999999999964</v>
      </c>
      <c r="K155" s="24">
        <f t="shared" si="18"/>
        <v>-37.40063840783796</v>
      </c>
      <c r="L155" s="24">
        <f t="shared" si="19"/>
        <v>-0.5342948343976851</v>
      </c>
      <c r="M155" s="24">
        <f t="shared" si="22"/>
        <v>-47.32852582801158</v>
      </c>
      <c r="N155" s="32">
        <f t="shared" si="23"/>
        <v>506.90977655725686</v>
      </c>
    </row>
    <row r="156" spans="3:14" ht="12.75">
      <c r="C156" s="8">
        <f t="shared" si="20"/>
        <v>14.599999999999964</v>
      </c>
      <c r="D156" s="3">
        <f t="shared" si="16"/>
        <v>-700</v>
      </c>
      <c r="E156" s="3">
        <f t="shared" si="17"/>
        <v>-10</v>
      </c>
      <c r="F156" s="3">
        <f>F155+E156*dt</f>
        <v>-146</v>
      </c>
      <c r="G156" s="9">
        <f>G155+F156*dt</f>
        <v>-73.10000000000002</v>
      </c>
      <c r="J156" s="8">
        <f t="shared" si="21"/>
        <v>14.599999999999964</v>
      </c>
      <c r="K156" s="24">
        <f t="shared" si="18"/>
        <v>-36.652625639681105</v>
      </c>
      <c r="L156" s="24">
        <f t="shared" si="19"/>
        <v>-0.52360893770973</v>
      </c>
      <c r="M156" s="24">
        <f t="shared" si="22"/>
        <v>-47.38195531145135</v>
      </c>
      <c r="N156" s="32">
        <f t="shared" si="23"/>
        <v>502.1715810261117</v>
      </c>
    </row>
    <row r="157" spans="3:14" ht="12.75">
      <c r="C157" s="8">
        <f t="shared" si="20"/>
        <v>14.699999999999964</v>
      </c>
      <c r="D157" s="3">
        <f t="shared" si="16"/>
        <v>-700</v>
      </c>
      <c r="E157" s="3">
        <f t="shared" si="17"/>
        <v>-10</v>
      </c>
      <c r="F157" s="3">
        <f>F156+E157*dt</f>
        <v>-147</v>
      </c>
      <c r="G157" s="9">
        <f>G156+F157*dt</f>
        <v>-87.80000000000003</v>
      </c>
      <c r="J157" s="8">
        <f t="shared" si="21"/>
        <v>14.699999999999964</v>
      </c>
      <c r="K157" s="24">
        <f t="shared" si="18"/>
        <v>-35.919573126887485</v>
      </c>
      <c r="L157" s="24">
        <f t="shared" si="19"/>
        <v>-0.5131367589555355</v>
      </c>
      <c r="M157" s="24">
        <f t="shared" si="22"/>
        <v>-47.43431620522232</v>
      </c>
      <c r="N157" s="32">
        <f t="shared" si="23"/>
        <v>497.42814940558947</v>
      </c>
    </row>
    <row r="158" spans="3:14" ht="12.75">
      <c r="C158" s="8">
        <f t="shared" si="20"/>
        <v>14.799999999999963</v>
      </c>
      <c r="D158" s="3">
        <f t="shared" si="16"/>
        <v>-700</v>
      </c>
      <c r="E158" s="3">
        <f t="shared" si="17"/>
        <v>-10</v>
      </c>
      <c r="F158" s="3">
        <f>F157+E158*dt</f>
        <v>-148</v>
      </c>
      <c r="G158" s="9">
        <f>G157+F158*dt</f>
        <v>-102.60000000000002</v>
      </c>
      <c r="J158" s="8">
        <f t="shared" si="21"/>
        <v>14.799999999999963</v>
      </c>
      <c r="K158" s="24">
        <f t="shared" si="18"/>
        <v>-35.20118166434963</v>
      </c>
      <c r="L158" s="24">
        <f t="shared" si="19"/>
        <v>-0.5028740237764233</v>
      </c>
      <c r="M158" s="24">
        <f t="shared" si="22"/>
        <v>-47.48562988111788</v>
      </c>
      <c r="N158" s="32">
        <f t="shared" si="23"/>
        <v>492.67958641747765</v>
      </c>
    </row>
    <row r="159" spans="3:14" ht="12.75">
      <c r="C159" s="8">
        <f t="shared" si="20"/>
        <v>14.899999999999963</v>
      </c>
      <c r="D159" s="3">
        <f t="shared" si="16"/>
        <v>-700</v>
      </c>
      <c r="E159" s="3">
        <f t="shared" si="17"/>
        <v>-10</v>
      </c>
      <c r="F159" s="3">
        <f>F158+E159*dt</f>
        <v>-149</v>
      </c>
      <c r="G159" s="9">
        <f>G158+F159*dt</f>
        <v>-117.50000000000003</v>
      </c>
      <c r="J159" s="8">
        <f t="shared" si="21"/>
        <v>14.899999999999963</v>
      </c>
      <c r="K159" s="24">
        <f t="shared" si="18"/>
        <v>-34.49715803106267</v>
      </c>
      <c r="L159" s="24">
        <f t="shared" si="19"/>
        <v>-0.49281654330089525</v>
      </c>
      <c r="M159" s="24">
        <f t="shared" si="22"/>
        <v>-47.53591728349552</v>
      </c>
      <c r="N159" s="32">
        <f t="shared" si="23"/>
        <v>487.9259946891281</v>
      </c>
    </row>
    <row r="160" spans="3:14" ht="13.5" thickBot="1">
      <c r="C160" s="10">
        <f t="shared" si="20"/>
        <v>14.999999999999963</v>
      </c>
      <c r="D160" s="18">
        <f t="shared" si="16"/>
        <v>-700</v>
      </c>
      <c r="E160" s="18">
        <f t="shared" si="17"/>
        <v>-10</v>
      </c>
      <c r="F160" s="18">
        <f>F159+E160*dt</f>
        <v>-150</v>
      </c>
      <c r="G160" s="12">
        <f>G159+F160*dt</f>
        <v>-132.50000000000003</v>
      </c>
      <c r="J160" s="8">
        <f t="shared" si="21"/>
        <v>14.999999999999963</v>
      </c>
      <c r="K160" s="24">
        <f t="shared" si="18"/>
        <v>-33.8072148704415</v>
      </c>
      <c r="L160" s="24">
        <f t="shared" si="19"/>
        <v>-0.4829602124348786</v>
      </c>
      <c r="M160" s="24">
        <f t="shared" si="22"/>
        <v>-47.58519893782561</v>
      </c>
      <c r="N160" s="32">
        <f t="shared" si="23"/>
        <v>483.1674747953456</v>
      </c>
    </row>
    <row r="161" spans="10:14" ht="12.75">
      <c r="J161" s="8">
        <f t="shared" si="21"/>
        <v>15.099999999999962</v>
      </c>
      <c r="K161" s="24">
        <f t="shared" si="18"/>
        <v>-33.131070573032616</v>
      </c>
      <c r="L161" s="24">
        <f t="shared" si="19"/>
        <v>-0.4733010081861802</v>
      </c>
      <c r="M161" s="24">
        <f t="shared" si="22"/>
        <v>-47.6334949590691</v>
      </c>
      <c r="N161" s="32">
        <f t="shared" si="23"/>
        <v>478.40412529943865</v>
      </c>
    </row>
    <row r="162" spans="10:14" ht="12.75">
      <c r="J162" s="8">
        <f t="shared" si="21"/>
        <v>15.199999999999962</v>
      </c>
      <c r="K162" s="24">
        <f t="shared" si="18"/>
        <v>-32.468449161571925</v>
      </c>
      <c r="L162" s="24">
        <f t="shared" si="19"/>
        <v>-0.4638349880224561</v>
      </c>
      <c r="M162" s="24">
        <f t="shared" si="22"/>
        <v>-47.68082505988772</v>
      </c>
      <c r="N162" s="32">
        <f t="shared" si="23"/>
        <v>473.63604279344986</v>
      </c>
    </row>
    <row r="163" spans="10:14" ht="12.75">
      <c r="J163" s="8">
        <f t="shared" si="21"/>
        <v>15.299999999999962</v>
      </c>
      <c r="K163" s="24">
        <f t="shared" si="18"/>
        <v>-31.819080178340528</v>
      </c>
      <c r="L163" s="24">
        <f t="shared" si="19"/>
        <v>-0.45455828826200756</v>
      </c>
      <c r="M163" s="24">
        <f t="shared" si="22"/>
        <v>-47.72720855868996</v>
      </c>
      <c r="N163" s="32">
        <f t="shared" si="23"/>
        <v>468.86332193758085</v>
      </c>
    </row>
    <row r="164" spans="10:14" ht="12.75">
      <c r="J164" s="8">
        <f t="shared" si="21"/>
        <v>15.399999999999961</v>
      </c>
      <c r="K164" s="24">
        <f t="shared" si="18"/>
        <v>-31.18269857477378</v>
      </c>
      <c r="L164" s="24">
        <f t="shared" si="19"/>
        <v>-0.4454671224967683</v>
      </c>
      <c r="M164" s="24">
        <f t="shared" si="22"/>
        <v>-47.77266438751616</v>
      </c>
      <c r="N164" s="32">
        <f t="shared" si="23"/>
        <v>464.08605549882924</v>
      </c>
    </row>
    <row r="165" spans="10:14" ht="12.75">
      <c r="J165" s="8">
        <f t="shared" si="21"/>
        <v>15.499999999999961</v>
      </c>
      <c r="K165" s="24">
        <f t="shared" si="18"/>
        <v>-30.559044603278267</v>
      </c>
      <c r="L165" s="24">
        <f t="shared" si="19"/>
        <v>-0.4365577800468324</v>
      </c>
      <c r="M165" s="24">
        <f t="shared" si="22"/>
        <v>-47.817211099765835</v>
      </c>
      <c r="N165" s="32">
        <f t="shared" si="23"/>
        <v>459.3043343888527</v>
      </c>
    </row>
    <row r="166" spans="10:14" ht="12.75">
      <c r="J166" s="8">
        <f t="shared" si="21"/>
        <v>15.59999999999996</v>
      </c>
      <c r="K166" s="24">
        <f t="shared" si="18"/>
        <v>-29.947863711212676</v>
      </c>
      <c r="L166" s="24">
        <f t="shared" si="19"/>
        <v>-0.42782662444589536</v>
      </c>
      <c r="M166" s="24">
        <f t="shared" si="22"/>
        <v>-47.86086687777052</v>
      </c>
      <c r="N166" s="32">
        <f t="shared" si="23"/>
        <v>454.5182477010756</v>
      </c>
    </row>
    <row r="167" spans="10:14" ht="12.75">
      <c r="J167" s="8">
        <f t="shared" si="21"/>
        <v>15.69999999999996</v>
      </c>
      <c r="K167" s="24">
        <f t="shared" si="18"/>
        <v>-29.3489064369885</v>
      </c>
      <c r="L167" s="24">
        <f t="shared" si="19"/>
        <v>-0.41927009195697856</v>
      </c>
      <c r="M167" s="24">
        <f t="shared" si="22"/>
        <v>-47.903649540215106</v>
      </c>
      <c r="N167" s="32">
        <f t="shared" si="23"/>
        <v>449.7278827470541</v>
      </c>
    </row>
    <row r="168" spans="10:14" ht="12.75">
      <c r="J168" s="8">
        <f t="shared" si="21"/>
        <v>15.79999999999996</v>
      </c>
      <c r="K168" s="24">
        <f t="shared" si="18"/>
        <v>-28.761928308248798</v>
      </c>
      <c r="L168" s="24">
        <f t="shared" si="19"/>
        <v>-0.41088469011783996</v>
      </c>
      <c r="M168" s="24">
        <f t="shared" si="22"/>
        <v>-47.9455765494108</v>
      </c>
      <c r="N168" s="32">
        <f t="shared" si="23"/>
        <v>444.933325092113</v>
      </c>
    </row>
    <row r="169" spans="10:14" ht="12.75">
      <c r="J169" s="8">
        <f t="shared" si="21"/>
        <v>15.89999999999996</v>
      </c>
      <c r="K169" s="24">
        <f t="shared" si="18"/>
        <v>-28.186689742083786</v>
      </c>
      <c r="L169" s="24">
        <f t="shared" si="19"/>
        <v>-0.40266699631548264</v>
      </c>
      <c r="M169" s="24">
        <f t="shared" si="22"/>
        <v>-47.986665018422585</v>
      </c>
      <c r="N169" s="32">
        <f t="shared" si="23"/>
        <v>440.13465859027076</v>
      </c>
    </row>
    <row r="170" spans="10:14" ht="12.75">
      <c r="J170" s="8">
        <f t="shared" si="21"/>
        <v>15.99999999999996</v>
      </c>
      <c r="K170" s="24">
        <f t="shared" si="18"/>
        <v>-27.622955947242076</v>
      </c>
      <c r="L170" s="24">
        <f t="shared" si="19"/>
        <v>-0.3946136563891725</v>
      </c>
      <c r="M170" s="24">
        <f t="shared" si="22"/>
        <v>-48.026931718054136</v>
      </c>
      <c r="N170" s="32">
        <f t="shared" si="23"/>
        <v>435.33196541846536</v>
      </c>
    </row>
    <row r="171" spans="10:14" ht="12.75">
      <c r="J171" s="8">
        <f t="shared" si="21"/>
        <v>16.09999999999996</v>
      </c>
      <c r="K171" s="24">
        <f t="shared" si="18"/>
        <v>-27.070496828297337</v>
      </c>
      <c r="L171" s="24">
        <f t="shared" si="19"/>
        <v>-0.38672138326139055</v>
      </c>
      <c r="M171" s="24">
        <f t="shared" si="22"/>
        <v>-48.06639308369305</v>
      </c>
      <c r="N171" s="32">
        <f t="shared" si="23"/>
        <v>430.52532611009605</v>
      </c>
    </row>
    <row r="172" spans="10:14" ht="12.75">
      <c r="J172" s="8">
        <f t="shared" si="21"/>
        <v>16.19999999999996</v>
      </c>
      <c r="K172" s="24">
        <f t="shared" si="18"/>
        <v>-26.529086891731367</v>
      </c>
      <c r="L172" s="24">
        <f t="shared" si="19"/>
        <v>-0.3789869555961624</v>
      </c>
      <c r="M172" s="24">
        <f t="shared" si="22"/>
        <v>-48.10506522201919</v>
      </c>
      <c r="N172" s="32">
        <f t="shared" si="23"/>
        <v>425.7148195878941</v>
      </c>
    </row>
    <row r="173" spans="10:14" ht="12.75">
      <c r="J173" s="8">
        <f t="shared" si="21"/>
        <v>16.29999999999996</v>
      </c>
      <c r="K173" s="24">
        <f t="shared" si="18"/>
        <v>-25.998505153896645</v>
      </c>
      <c r="L173" s="24">
        <f t="shared" si="19"/>
        <v>-0.3714072164842378</v>
      </c>
      <c r="M173" s="24">
        <f t="shared" si="22"/>
        <v>-48.14296391757881</v>
      </c>
      <c r="N173" s="32">
        <f t="shared" si="23"/>
        <v>420.90052319613625</v>
      </c>
    </row>
    <row r="174" spans="10:14" ht="12.75">
      <c r="J174" s="8">
        <f t="shared" si="21"/>
        <v>16.399999999999963</v>
      </c>
      <c r="K174" s="24">
        <f t="shared" si="18"/>
        <v>-25.478535050818664</v>
      </c>
      <c r="L174" s="24">
        <f t="shared" si="19"/>
        <v>-0.36397907215455233</v>
      </c>
      <c r="M174" s="24">
        <f t="shared" si="22"/>
        <v>-48.18010463922724</v>
      </c>
      <c r="N174" s="32">
        <f t="shared" si="23"/>
        <v>416.0825127322135</v>
      </c>
    </row>
    <row r="175" spans="10:14" ht="12.75">
      <c r="J175" s="8">
        <f t="shared" si="21"/>
        <v>16.499999999999964</v>
      </c>
      <c r="K175" s="24">
        <f t="shared" si="18"/>
        <v>-24.968964349802377</v>
      </c>
      <c r="L175" s="24">
        <f t="shared" si="19"/>
        <v>-0.3566994907114625</v>
      </c>
      <c r="M175" s="24">
        <f t="shared" si="22"/>
        <v>-48.21650254644269</v>
      </c>
      <c r="N175" s="32">
        <f t="shared" si="23"/>
        <v>411.2608624775692</v>
      </c>
    </row>
    <row r="176" spans="10:14" ht="12.75">
      <c r="J176" s="8">
        <f t="shared" si="21"/>
        <v>16.599999999999966</v>
      </c>
      <c r="K176" s="24">
        <f t="shared" si="18"/>
        <v>-24.46958506280623</v>
      </c>
      <c r="L176" s="24">
        <f t="shared" si="19"/>
        <v>-0.3495655008972319</v>
      </c>
      <c r="M176" s="24">
        <f t="shared" si="22"/>
        <v>-48.25217249551384</v>
      </c>
      <c r="N176" s="32">
        <f t="shared" si="23"/>
        <v>406.43564522801785</v>
      </c>
    </row>
    <row r="177" spans="10:14" ht="12.75">
      <c r="J177" s="8">
        <f t="shared" si="21"/>
        <v>16.699999999999967</v>
      </c>
      <c r="K177" s="24">
        <f t="shared" si="18"/>
        <v>-23.980193361550164</v>
      </c>
      <c r="L177" s="24">
        <f t="shared" si="19"/>
        <v>-0.34257419087928803</v>
      </c>
      <c r="M177" s="24">
        <f t="shared" si="22"/>
        <v>-48.287129045603564</v>
      </c>
      <c r="N177" s="32">
        <f t="shared" si="23"/>
        <v>401.6069323234575</v>
      </c>
    </row>
    <row r="178" spans="10:14" ht="12.75">
      <c r="J178" s="8">
        <f t="shared" si="21"/>
        <v>16.79999999999997</v>
      </c>
      <c r="K178" s="24">
        <f t="shared" si="18"/>
        <v>-23.500589494319115</v>
      </c>
      <c r="L178" s="24">
        <f t="shared" si="19"/>
        <v>-0.33572270706170165</v>
      </c>
      <c r="M178" s="24">
        <f t="shared" si="22"/>
        <v>-48.32138646469149</v>
      </c>
      <c r="N178" s="32">
        <f t="shared" si="23"/>
        <v>396.77479367698834</v>
      </c>
    </row>
    <row r="179" spans="10:14" ht="12.75">
      <c r="J179" s="8">
        <f t="shared" si="21"/>
        <v>16.89999999999997</v>
      </c>
      <c r="K179" s="24">
        <f t="shared" si="18"/>
        <v>-23.03057770443263</v>
      </c>
      <c r="L179" s="24">
        <f t="shared" si="19"/>
        <v>-0.32900825292046615</v>
      </c>
      <c r="M179" s="24">
        <f t="shared" si="22"/>
        <v>-48.354958735397666</v>
      </c>
      <c r="N179" s="32">
        <f t="shared" si="23"/>
        <v>391.9392978034486</v>
      </c>
    </row>
    <row r="180" spans="10:14" ht="12.75">
      <c r="J180" s="8">
        <f t="shared" si="21"/>
        <v>16.99999999999997</v>
      </c>
      <c r="K180" s="24">
        <f t="shared" si="18"/>
        <v>-22.569966150344044</v>
      </c>
      <c r="L180" s="24">
        <f t="shared" si="19"/>
        <v>-0.3224280878620578</v>
      </c>
      <c r="M180" s="24">
        <f t="shared" si="22"/>
        <v>-48.38785956068971</v>
      </c>
      <c r="N180" s="32">
        <f t="shared" si="23"/>
        <v>387.1005118473796</v>
      </c>
    </row>
    <row r="181" spans="10:14" ht="12.75">
      <c r="J181" s="8">
        <f t="shared" si="21"/>
        <v>17.099999999999973</v>
      </c>
      <c r="K181" s="24">
        <f t="shared" si="18"/>
        <v>-22.118566827337077</v>
      </c>
      <c r="L181" s="24">
        <f t="shared" si="19"/>
        <v>-0.3159795261048154</v>
      </c>
      <c r="M181" s="24">
        <f t="shared" si="22"/>
        <v>-48.42010236947592</v>
      </c>
      <c r="N181" s="32">
        <f t="shared" si="23"/>
        <v>382.258501610432</v>
      </c>
    </row>
    <row r="182" spans="10:14" ht="12.75">
      <c r="J182" s="8">
        <f t="shared" si="21"/>
        <v>17.199999999999974</v>
      </c>
      <c r="K182" s="24">
        <f t="shared" si="18"/>
        <v>-21.676195490790406</v>
      </c>
      <c r="L182" s="24">
        <f t="shared" si="19"/>
        <v>-0.3096599355827201</v>
      </c>
      <c r="M182" s="24">
        <f t="shared" si="22"/>
        <v>-48.4517003220864</v>
      </c>
      <c r="N182" s="32">
        <f t="shared" si="23"/>
        <v>377.4133315782234</v>
      </c>
    </row>
    <row r="183" spans="10:14" ht="12.75">
      <c r="J183" s="8">
        <f t="shared" si="21"/>
        <v>17.299999999999976</v>
      </c>
      <c r="K183" s="24">
        <f t="shared" si="18"/>
        <v>-21.242671580974616</v>
      </c>
      <c r="L183" s="24">
        <f t="shared" si="19"/>
        <v>-0.30346673687106596</v>
      </c>
      <c r="M183" s="24">
        <f t="shared" si="22"/>
        <v>-48.48266631564467</v>
      </c>
      <c r="N183" s="32">
        <f t="shared" si="23"/>
        <v>372.56506494665894</v>
      </c>
    </row>
    <row r="184" spans="10:14" ht="12.75">
      <c r="J184" s="8">
        <f t="shared" si="21"/>
        <v>17.399999999999977</v>
      </c>
      <c r="K184" s="24">
        <f t="shared" si="18"/>
        <v>-20.817818149355162</v>
      </c>
      <c r="L184" s="24">
        <f t="shared" si="19"/>
        <v>-0.2973974021336452</v>
      </c>
      <c r="M184" s="24">
        <f t="shared" si="22"/>
        <v>-48.51301298933178</v>
      </c>
      <c r="N184" s="32">
        <f t="shared" si="23"/>
        <v>367.7137636477258</v>
      </c>
    </row>
    <row r="185" spans="10:14" ht="12.75">
      <c r="J185" s="8">
        <f t="shared" si="21"/>
        <v>17.49999999999998</v>
      </c>
      <c r="K185" s="24">
        <f t="shared" si="18"/>
        <v>-20.40146178636803</v>
      </c>
      <c r="L185" s="24">
        <f t="shared" si="19"/>
        <v>-0.2914494540909719</v>
      </c>
      <c r="M185" s="24">
        <f t="shared" si="22"/>
        <v>-48.54275272954514</v>
      </c>
      <c r="N185" s="32">
        <f t="shared" si="23"/>
        <v>362.8594883747713</v>
      </c>
    </row>
    <row r="186" spans="10:14" ht="12.75">
      <c r="J186" s="8">
        <f t="shared" si="21"/>
        <v>17.59999999999998</v>
      </c>
      <c r="K186" s="24">
        <f t="shared" si="18"/>
        <v>-19.993432550640705</v>
      </c>
      <c r="L186" s="24">
        <f t="shared" si="19"/>
        <v>-0.28562046500915295</v>
      </c>
      <c r="M186" s="24">
        <f t="shared" si="22"/>
        <v>-48.571897674954236</v>
      </c>
      <c r="N186" s="32">
        <f t="shared" si="23"/>
        <v>358.00229860727586</v>
      </c>
    </row>
    <row r="187" spans="10:14" ht="12.75">
      <c r="J187" s="8">
        <f t="shared" si="21"/>
        <v>17.69999999999998</v>
      </c>
      <c r="K187" s="24">
        <f t="shared" si="18"/>
        <v>-19.59356389962784</v>
      </c>
      <c r="L187" s="24">
        <f t="shared" si="19"/>
        <v>-0.2799080557089691</v>
      </c>
      <c r="M187" s="24">
        <f t="shared" si="22"/>
        <v>-48.60045972145515</v>
      </c>
      <c r="N187" s="32">
        <f t="shared" si="23"/>
        <v>353.1422526351303</v>
      </c>
    </row>
    <row r="188" spans="10:14" ht="12.75">
      <c r="J188" s="8">
        <f t="shared" si="21"/>
        <v>17.799999999999983</v>
      </c>
      <c r="K188" s="24">
        <f t="shared" si="18"/>
        <v>-19.201692621635402</v>
      </c>
      <c r="L188" s="24">
        <f t="shared" si="19"/>
        <v>-0.27430989459479144</v>
      </c>
      <c r="M188" s="24">
        <f t="shared" si="22"/>
        <v>-48.62845052702605</v>
      </c>
      <c r="N188" s="32">
        <f t="shared" si="23"/>
        <v>348.2794075824277</v>
      </c>
    </row>
    <row r="189" spans="10:14" ht="12.75">
      <c r="J189" s="8">
        <f t="shared" si="21"/>
        <v>17.899999999999984</v>
      </c>
      <c r="K189" s="24">
        <f t="shared" si="18"/>
        <v>-18.81765876920258</v>
      </c>
      <c r="L189" s="24">
        <f t="shared" si="19"/>
        <v>-0.268823696702894</v>
      </c>
      <c r="M189" s="24">
        <f t="shared" si="22"/>
        <v>-48.65588151648553</v>
      </c>
      <c r="N189" s="32">
        <f t="shared" si="23"/>
        <v>343.41381943077914</v>
      </c>
    </row>
    <row r="190" spans="10:14" ht="12.75">
      <c r="J190" s="8">
        <f t="shared" si="21"/>
        <v>17.999999999999986</v>
      </c>
      <c r="K190" s="24">
        <f t="shared" si="18"/>
        <v>-18.441305593818583</v>
      </c>
      <c r="L190" s="24">
        <f t="shared" si="19"/>
        <v>-0.2634472227688369</v>
      </c>
      <c r="M190" s="24">
        <f t="shared" si="22"/>
        <v>-48.68276388615582</v>
      </c>
      <c r="N190" s="32">
        <f t="shared" si="23"/>
        <v>338.54554304216356</v>
      </c>
    </row>
    <row r="191" spans="10:14" ht="12.75">
      <c r="J191" s="8">
        <f t="shared" si="21"/>
        <v>18.099999999999987</v>
      </c>
      <c r="K191" s="24">
        <f t="shared" si="18"/>
        <v>-18.072479481942196</v>
      </c>
      <c r="L191" s="24">
        <f t="shared" si="19"/>
        <v>-0.25817827831345996</v>
      </c>
      <c r="M191" s="24">
        <f t="shared" si="22"/>
        <v>-48.7091086084327</v>
      </c>
      <c r="N191" s="32">
        <f t="shared" si="23"/>
        <v>333.6746321813203</v>
      </c>
    </row>
    <row r="192" spans="10:14" ht="12.75">
      <c r="J192" s="8">
        <f t="shared" si="21"/>
        <v>18.19999999999999</v>
      </c>
      <c r="K192" s="24">
        <f t="shared" si="18"/>
        <v>-17.711029892303372</v>
      </c>
      <c r="L192" s="24">
        <f t="shared" si="19"/>
        <v>-0.25301471274719106</v>
      </c>
      <c r="M192" s="24">
        <f t="shared" si="22"/>
        <v>-48.73492643626405</v>
      </c>
      <c r="N192" s="32">
        <f t="shared" si="23"/>
        <v>328.8011395376939</v>
      </c>
    </row>
    <row r="193" spans="10:14" ht="12.75">
      <c r="J193" s="8">
        <f t="shared" si="21"/>
        <v>18.29999999999999</v>
      </c>
      <c r="K193" s="24">
        <f t="shared" si="18"/>
        <v>-17.35680929445732</v>
      </c>
      <c r="L193" s="24">
        <f t="shared" si="19"/>
        <v>-0.24795441849224745</v>
      </c>
      <c r="M193" s="24">
        <f t="shared" si="22"/>
        <v>-48.76022790753876</v>
      </c>
      <c r="N193" s="32">
        <f t="shared" si="23"/>
        <v>323.92511674694003</v>
      </c>
    </row>
    <row r="194" spans="10:14" ht="12.75">
      <c r="J194" s="8">
        <f t="shared" si="21"/>
        <v>18.39999999999999</v>
      </c>
      <c r="K194" s="24">
        <f t="shared" si="18"/>
        <v>-17.009673108568222</v>
      </c>
      <c r="L194" s="24">
        <f t="shared" si="19"/>
        <v>-0.24299533012240318</v>
      </c>
      <c r="M194" s="24">
        <f t="shared" si="22"/>
        <v>-48.785023349387984</v>
      </c>
      <c r="N194" s="32">
        <f t="shared" si="23"/>
        <v>319.04661441200125</v>
      </c>
    </row>
    <row r="195" spans="10:14" ht="12.75">
      <c r="J195" s="8">
        <f t="shared" si="21"/>
        <v>18.499999999999993</v>
      </c>
      <c r="K195" s="24">
        <f t="shared" si="18"/>
        <v>-16.669479646396894</v>
      </c>
      <c r="L195" s="24">
        <f t="shared" si="19"/>
        <v>-0.23813542351995562</v>
      </c>
      <c r="M195" s="24">
        <f t="shared" si="22"/>
        <v>-48.809322882400224</v>
      </c>
      <c r="N195" s="32">
        <f t="shared" si="23"/>
        <v>314.1656821237612</v>
      </c>
    </row>
    <row r="196" spans="10:14" ht="12.75">
      <c r="J196" s="8">
        <f t="shared" si="21"/>
        <v>18.599999999999994</v>
      </c>
      <c r="K196" s="24">
        <f t="shared" si="18"/>
        <v>-16.33609005346898</v>
      </c>
      <c r="L196" s="24">
        <f t="shared" si="19"/>
        <v>-0.23337271504955684</v>
      </c>
      <c r="M196" s="24">
        <f t="shared" si="22"/>
        <v>-48.83313642475222</v>
      </c>
      <c r="N196" s="32">
        <f t="shared" si="23"/>
        <v>309.28236848128597</v>
      </c>
    </row>
    <row r="197" spans="10:14" ht="12.75">
      <c r="J197" s="8">
        <f t="shared" si="21"/>
        <v>18.699999999999996</v>
      </c>
      <c r="K197" s="24">
        <f t="shared" si="18"/>
        <v>-16.009368252399554</v>
      </c>
      <c r="L197" s="24">
        <f t="shared" si="19"/>
        <v>-0.22870526074856506</v>
      </c>
      <c r="M197" s="24">
        <f t="shared" si="22"/>
        <v>-48.856473696257176</v>
      </c>
      <c r="N197" s="32">
        <f t="shared" si="23"/>
        <v>304.39672111166027</v>
      </c>
    </row>
    <row r="198" spans="10:14" ht="12.75">
      <c r="J198" s="8">
        <f t="shared" si="21"/>
        <v>18.799999999999997</v>
      </c>
      <c r="K198" s="24">
        <f t="shared" si="18"/>
        <v>-15.68918088735154</v>
      </c>
      <c r="L198" s="24">
        <f t="shared" si="19"/>
        <v>-0.22413115553359342</v>
      </c>
      <c r="M198" s="24">
        <f t="shared" si="22"/>
        <v>-48.87934422233203</v>
      </c>
      <c r="N198" s="32">
        <f t="shared" si="23"/>
        <v>299.50878668942704</v>
      </c>
    </row>
    <row r="199" spans="10:14" ht="12.75">
      <c r="J199" s="8">
        <f t="shared" si="21"/>
        <v>18.9</v>
      </c>
      <c r="K199" s="24">
        <f t="shared" si="18"/>
        <v>-15.375397269604491</v>
      </c>
      <c r="L199" s="24">
        <f t="shared" si="19"/>
        <v>-0.2196485324229213</v>
      </c>
      <c r="M199" s="24">
        <f t="shared" si="22"/>
        <v>-48.90175733788539</v>
      </c>
      <c r="N199" s="32">
        <f t="shared" si="23"/>
        <v>294.6186109556385</v>
      </c>
    </row>
    <row r="200" spans="10:14" ht="12.75">
      <c r="J200" s="8">
        <f t="shared" si="21"/>
        <v>19</v>
      </c>
      <c r="K200" s="24">
        <f t="shared" si="18"/>
        <v>-15.067889324212388</v>
      </c>
      <c r="L200" s="24">
        <f t="shared" si="19"/>
        <v>-0.21525556177446267</v>
      </c>
      <c r="M200" s="24">
        <f t="shared" si="22"/>
        <v>-48.92372219112769</v>
      </c>
      <c r="N200" s="32">
        <f t="shared" si="23"/>
        <v>289.7262387365257</v>
      </c>
    </row>
    <row r="201" spans="10:14" ht="12.75">
      <c r="J201" s="8">
        <f t="shared" si="21"/>
        <v>19.1</v>
      </c>
      <c r="K201" s="24">
        <f t="shared" si="18"/>
        <v>-14.766531537728156</v>
      </c>
      <c r="L201" s="24">
        <f t="shared" si="19"/>
        <v>-0.21095045053897366</v>
      </c>
      <c r="M201" s="24">
        <f t="shared" si="22"/>
        <v>-48.94524774730513</v>
      </c>
      <c r="N201" s="32">
        <f t="shared" si="23"/>
        <v>284.83171396179523</v>
      </c>
    </row>
    <row r="202" spans="10:14" ht="12.75">
      <c r="J202" s="8">
        <f t="shared" si="21"/>
        <v>19.200000000000003</v>
      </c>
      <c r="K202" s="24">
        <f aca="true" t="shared" si="24" ref="K202:K265">-m*g-b*M202</f>
        <v>-14.471200906973536</v>
      </c>
      <c r="L202" s="24">
        <f aca="true" t="shared" si="25" ref="L202:L265">K202/m</f>
        <v>-0.20673144152819337</v>
      </c>
      <c r="M202" s="24">
        <f t="shared" si="22"/>
        <v>-48.96634279235903</v>
      </c>
      <c r="N202" s="32">
        <f t="shared" si="23"/>
        <v>279.9350796825593</v>
      </c>
    </row>
    <row r="203" spans="10:14" ht="12.75">
      <c r="J203" s="8">
        <f aca="true" t="shared" si="26" ref="J203:J265">J202+dt</f>
        <v>19.300000000000004</v>
      </c>
      <c r="K203" s="24">
        <f t="shared" si="24"/>
        <v>-14.181776888834179</v>
      </c>
      <c r="L203" s="24">
        <f t="shared" si="25"/>
        <v>-0.20259681269763113</v>
      </c>
      <c r="M203" s="24">
        <f aca="true" t="shared" si="27" ref="M203:M265">M202+L202*dt</f>
        <v>-48.987015936511845</v>
      </c>
      <c r="N203" s="32">
        <f aca="true" t="shared" si="28" ref="N203:N265">N202+M203*dt</f>
        <v>275.0363780889081</v>
      </c>
    </row>
    <row r="204" spans="10:14" ht="12.75">
      <c r="J204" s="8">
        <f t="shared" si="26"/>
        <v>19.400000000000006</v>
      </c>
      <c r="K204" s="24">
        <f t="shared" si="24"/>
        <v>-13.898141351057461</v>
      </c>
      <c r="L204" s="24">
        <f t="shared" si="25"/>
        <v>-0.19854487644367802</v>
      </c>
      <c r="M204" s="24">
        <f t="shared" si="27"/>
        <v>-49.00727561778161</v>
      </c>
      <c r="N204" s="32">
        <f t="shared" si="28"/>
        <v>270.13565052712994</v>
      </c>
    </row>
    <row r="205" spans="10:14" ht="12.75">
      <c r="J205" s="8">
        <f t="shared" si="26"/>
        <v>19.500000000000007</v>
      </c>
      <c r="K205" s="24">
        <f t="shared" si="24"/>
        <v>-13.620178524036305</v>
      </c>
      <c r="L205" s="24">
        <f t="shared" si="25"/>
        <v>-0.19457397891480435</v>
      </c>
      <c r="M205" s="24">
        <f t="shared" si="27"/>
        <v>-49.027130105425975</v>
      </c>
      <c r="N205" s="32">
        <f t="shared" si="28"/>
        <v>265.23293751658736</v>
      </c>
    </row>
    <row r="206" spans="10:14" ht="12.75">
      <c r="J206" s="8">
        <f t="shared" si="26"/>
        <v>19.60000000000001</v>
      </c>
      <c r="K206" s="24">
        <f t="shared" si="24"/>
        <v>-13.3477749535557</v>
      </c>
      <c r="L206" s="24">
        <f t="shared" si="25"/>
        <v>-0.19068249933651</v>
      </c>
      <c r="M206" s="24">
        <f t="shared" si="27"/>
        <v>-49.046587503317454</v>
      </c>
      <c r="N206" s="32">
        <f t="shared" si="28"/>
        <v>260.3282787662556</v>
      </c>
    </row>
    <row r="207" spans="10:14" ht="12.75">
      <c r="J207" s="8">
        <f t="shared" si="26"/>
        <v>19.70000000000001</v>
      </c>
      <c r="K207" s="24">
        <f t="shared" si="24"/>
        <v>-13.080819454484526</v>
      </c>
      <c r="L207" s="24">
        <f t="shared" si="25"/>
        <v>-0.18686884934977896</v>
      </c>
      <c r="M207" s="24">
        <f t="shared" si="27"/>
        <v>-49.06565575325111</v>
      </c>
      <c r="N207" s="32">
        <f t="shared" si="28"/>
        <v>255.4217131909305</v>
      </c>
    </row>
    <row r="208" spans="10:14" ht="12.75">
      <c r="J208" s="8">
        <f t="shared" si="26"/>
        <v>19.80000000000001</v>
      </c>
      <c r="K208" s="24">
        <f t="shared" si="24"/>
        <v>-12.819203065394731</v>
      </c>
      <c r="L208" s="24">
        <f t="shared" si="25"/>
        <v>-0.18313147236278188</v>
      </c>
      <c r="M208" s="24">
        <f t="shared" si="27"/>
        <v>-49.08434263818609</v>
      </c>
      <c r="N208" s="32">
        <f t="shared" si="28"/>
        <v>250.51327892711188</v>
      </c>
    </row>
    <row r="209" spans="10:14" ht="12.75">
      <c r="J209" s="8">
        <f t="shared" si="26"/>
        <v>19.900000000000013</v>
      </c>
      <c r="K209" s="24">
        <f t="shared" si="24"/>
        <v>-12.562819004086919</v>
      </c>
      <c r="L209" s="24">
        <f t="shared" si="25"/>
        <v>-0.17946884291552742</v>
      </c>
      <c r="M209" s="24">
        <f t="shared" si="27"/>
        <v>-49.102655785422364</v>
      </c>
      <c r="N209" s="32">
        <f t="shared" si="28"/>
        <v>245.60301334856965</v>
      </c>
    </row>
    <row r="210" spans="10:14" ht="12.75">
      <c r="J210" s="8">
        <f t="shared" si="26"/>
        <v>20.000000000000014</v>
      </c>
      <c r="K210" s="24">
        <f t="shared" si="24"/>
        <v>-12.311562624005091</v>
      </c>
      <c r="L210" s="24">
        <f t="shared" si="25"/>
        <v>-0.1758794660572156</v>
      </c>
      <c r="M210" s="24">
        <f t="shared" si="27"/>
        <v>-49.12060266971392</v>
      </c>
      <c r="N210" s="32">
        <f t="shared" si="28"/>
        <v>240.69095308159825</v>
      </c>
    </row>
    <row r="211" spans="10:14" ht="12.75">
      <c r="J211" s="8">
        <f t="shared" si="26"/>
        <v>20.100000000000016</v>
      </c>
      <c r="K211" s="24">
        <f t="shared" si="24"/>
        <v>-12.065331371525076</v>
      </c>
      <c r="L211" s="24">
        <f t="shared" si="25"/>
        <v>-0.1723618767360725</v>
      </c>
      <c r="M211" s="24">
        <f t="shared" si="27"/>
        <v>-49.13819061631964</v>
      </c>
      <c r="N211" s="32">
        <f t="shared" si="28"/>
        <v>235.7771340199663</v>
      </c>
    </row>
    <row r="212" spans="10:14" ht="12.75">
      <c r="J212" s="8">
        <f t="shared" si="26"/>
        <v>20.200000000000017</v>
      </c>
      <c r="K212" s="24">
        <f t="shared" si="24"/>
        <v>-11.824024744094459</v>
      </c>
      <c r="L212" s="24">
        <f t="shared" si="25"/>
        <v>-0.16891463920134941</v>
      </c>
      <c r="M212" s="24">
        <f t="shared" si="27"/>
        <v>-49.15542680399325</v>
      </c>
      <c r="N212" s="32">
        <f t="shared" si="28"/>
        <v>230.86159133956698</v>
      </c>
    </row>
    <row r="213" spans="10:14" ht="12.75">
      <c r="J213" s="8">
        <f t="shared" si="26"/>
        <v>20.30000000000002</v>
      </c>
      <c r="K213" s="24">
        <f t="shared" si="24"/>
        <v>-11.58754424921267</v>
      </c>
      <c r="L213" s="24">
        <f t="shared" si="25"/>
        <v>-0.16553634641732384</v>
      </c>
      <c r="M213" s="24">
        <f t="shared" si="27"/>
        <v>-49.17231826791338</v>
      </c>
      <c r="N213" s="32">
        <f t="shared" si="28"/>
        <v>225.94435951277563</v>
      </c>
    </row>
    <row r="214" spans="10:14" ht="12.75">
      <c r="J214" s="8">
        <f t="shared" si="26"/>
        <v>20.40000000000002</v>
      </c>
      <c r="K214" s="24">
        <f t="shared" si="24"/>
        <v>-11.355793364228361</v>
      </c>
      <c r="L214" s="24">
        <f t="shared" si="25"/>
        <v>-0.1622256194889766</v>
      </c>
      <c r="M214" s="24">
        <f t="shared" si="27"/>
        <v>-49.188871902555114</v>
      </c>
      <c r="N214" s="32">
        <f t="shared" si="28"/>
        <v>221.02547232252013</v>
      </c>
    </row>
    <row r="215" spans="10:14" ht="12.75">
      <c r="J215" s="8">
        <f t="shared" si="26"/>
        <v>20.50000000000002</v>
      </c>
      <c r="K215" s="24">
        <f t="shared" si="24"/>
        <v>-11.128677496943737</v>
      </c>
      <c r="L215" s="24">
        <f t="shared" si="25"/>
        <v>-0.15898110709919624</v>
      </c>
      <c r="M215" s="24">
        <f t="shared" si="27"/>
        <v>-49.205094464504015</v>
      </c>
      <c r="N215" s="32">
        <f t="shared" si="28"/>
        <v>216.10496287606972</v>
      </c>
    </row>
    <row r="216" spans="10:14" ht="12.75">
      <c r="J216" s="8">
        <f t="shared" si="26"/>
        <v>20.600000000000023</v>
      </c>
      <c r="K216" s="24">
        <f t="shared" si="24"/>
        <v>-10.906103947004908</v>
      </c>
      <c r="L216" s="24">
        <f t="shared" si="25"/>
        <v>-0.15580148495721297</v>
      </c>
      <c r="M216" s="24">
        <f t="shared" si="27"/>
        <v>-49.220992575213934</v>
      </c>
      <c r="N216" s="32">
        <f t="shared" si="28"/>
        <v>211.18286361854834</v>
      </c>
    </row>
    <row r="217" spans="10:14" ht="12.75">
      <c r="J217" s="8">
        <f t="shared" si="26"/>
        <v>20.700000000000024</v>
      </c>
      <c r="K217" s="24">
        <f t="shared" si="24"/>
        <v>-10.687981868064753</v>
      </c>
      <c r="L217" s="24">
        <f t="shared" si="25"/>
        <v>-0.1526854552580679</v>
      </c>
      <c r="M217" s="24">
        <f t="shared" si="27"/>
        <v>-49.236572723709656</v>
      </c>
      <c r="N217" s="32">
        <f t="shared" si="28"/>
        <v>206.25920634617736</v>
      </c>
    </row>
    <row r="218" spans="10:14" ht="12.75">
      <c r="J218" s="8">
        <f t="shared" si="26"/>
        <v>20.800000000000026</v>
      </c>
      <c r="K218" s="24">
        <f t="shared" si="24"/>
        <v>-10.474222230703504</v>
      </c>
      <c r="L218" s="24">
        <f t="shared" si="25"/>
        <v>-0.1496317461529072</v>
      </c>
      <c r="M218" s="24">
        <f t="shared" si="27"/>
        <v>-49.25184126923546</v>
      </c>
      <c r="N218" s="32">
        <f t="shared" si="28"/>
        <v>201.33402221925382</v>
      </c>
    </row>
    <row r="219" spans="10:14" ht="12.75">
      <c r="J219" s="8">
        <f t="shared" si="26"/>
        <v>20.900000000000027</v>
      </c>
      <c r="K219" s="24">
        <f t="shared" si="24"/>
        <v>-10.264737786089427</v>
      </c>
      <c r="L219" s="24">
        <f t="shared" si="25"/>
        <v>-0.14663911122984896</v>
      </c>
      <c r="M219" s="24">
        <f t="shared" si="27"/>
        <v>-49.26680444385075</v>
      </c>
      <c r="N219" s="32">
        <f t="shared" si="28"/>
        <v>196.40734177486874</v>
      </c>
    </row>
    <row r="220" spans="10:14" ht="12.75">
      <c r="J220" s="8">
        <f t="shared" si="26"/>
        <v>21.00000000000003</v>
      </c>
      <c r="K220" s="24">
        <f t="shared" si="24"/>
        <v>-10.059443030367675</v>
      </c>
      <c r="L220" s="24">
        <f t="shared" si="25"/>
        <v>-0.1437063290052525</v>
      </c>
      <c r="M220" s="24">
        <f t="shared" si="27"/>
        <v>-49.28146835497374</v>
      </c>
      <c r="N220" s="32">
        <f t="shared" si="28"/>
        <v>191.47919493937135</v>
      </c>
    </row>
    <row r="221" spans="10:14" ht="12.75">
      <c r="J221" s="8">
        <f t="shared" si="26"/>
        <v>21.10000000000003</v>
      </c>
      <c r="K221" s="24">
        <f t="shared" si="24"/>
        <v>-9.858254169760357</v>
      </c>
      <c r="L221" s="24">
        <f t="shared" si="25"/>
        <v>-0.14083220242514796</v>
      </c>
      <c r="M221" s="24">
        <f t="shared" si="27"/>
        <v>-49.29583898787426</v>
      </c>
      <c r="N221" s="32">
        <f t="shared" si="28"/>
        <v>186.54961104058393</v>
      </c>
    </row>
    <row r="222" spans="10:14" ht="12.75">
      <c r="J222" s="8">
        <f t="shared" si="26"/>
        <v>21.20000000000003</v>
      </c>
      <c r="K222" s="24">
        <f t="shared" si="24"/>
        <v>-9.66108908636511</v>
      </c>
      <c r="L222" s="24">
        <f t="shared" si="25"/>
        <v>-0.13801555837664442</v>
      </c>
      <c r="M222" s="24">
        <f t="shared" si="27"/>
        <v>-49.309922208116774</v>
      </c>
      <c r="N222" s="32">
        <f t="shared" si="28"/>
        <v>181.61861881977225</v>
      </c>
    </row>
    <row r="223" spans="10:14" ht="12.75">
      <c r="J223" s="8">
        <f t="shared" si="26"/>
        <v>21.300000000000033</v>
      </c>
      <c r="K223" s="24">
        <f t="shared" si="24"/>
        <v>-9.46786730463782</v>
      </c>
      <c r="L223" s="24">
        <f t="shared" si="25"/>
        <v>-0.13525524720911172</v>
      </c>
      <c r="M223" s="24">
        <f t="shared" si="27"/>
        <v>-49.32372376395444</v>
      </c>
      <c r="N223" s="32">
        <f t="shared" si="28"/>
        <v>176.6862464433768</v>
      </c>
    </row>
    <row r="224" spans="10:14" ht="12.75">
      <c r="J224" s="8">
        <f t="shared" si="26"/>
        <v>21.400000000000034</v>
      </c>
      <c r="K224" s="24">
        <f t="shared" si="24"/>
        <v>-9.2785099585451</v>
      </c>
      <c r="L224" s="24">
        <f t="shared" si="25"/>
        <v>-0.13255014226493</v>
      </c>
      <c r="M224" s="24">
        <f t="shared" si="27"/>
        <v>-49.33724928867535</v>
      </c>
      <c r="N224" s="32">
        <f t="shared" si="28"/>
        <v>171.75252151450925</v>
      </c>
    </row>
    <row r="225" spans="10:14" ht="12.75">
      <c r="J225" s="8">
        <f t="shared" si="26"/>
        <v>21.500000000000036</v>
      </c>
      <c r="K225" s="24">
        <f t="shared" si="24"/>
        <v>-9.09293975937419</v>
      </c>
      <c r="L225" s="24">
        <f t="shared" si="25"/>
        <v>-0.12989913941963127</v>
      </c>
      <c r="M225" s="24">
        <f t="shared" si="27"/>
        <v>-49.35050430290185</v>
      </c>
      <c r="N225" s="32">
        <f t="shared" si="28"/>
        <v>166.81747108421908</v>
      </c>
    </row>
    <row r="226" spans="10:14" ht="12.75">
      <c r="J226" s="8">
        <f t="shared" si="26"/>
        <v>21.600000000000037</v>
      </c>
      <c r="K226" s="24">
        <f t="shared" si="24"/>
        <v>-8.91108096418668</v>
      </c>
      <c r="L226" s="24">
        <f t="shared" si="25"/>
        <v>-0.1273011566312383</v>
      </c>
      <c r="M226" s="24">
        <f t="shared" si="27"/>
        <v>-49.36349421684381</v>
      </c>
      <c r="N226" s="32">
        <f t="shared" si="28"/>
        <v>161.8811216625347</v>
      </c>
    </row>
    <row r="227" spans="10:14" ht="12.75">
      <c r="J227" s="8">
        <f t="shared" si="26"/>
        <v>21.70000000000004</v>
      </c>
      <c r="K227" s="24">
        <f t="shared" si="24"/>
        <v>-8.732859344902863</v>
      </c>
      <c r="L227" s="24">
        <f t="shared" si="25"/>
        <v>-0.12475513349861234</v>
      </c>
      <c r="M227" s="24">
        <f t="shared" si="27"/>
        <v>-49.376224332506936</v>
      </c>
      <c r="N227" s="32">
        <f t="shared" si="28"/>
        <v>156.94349922928401</v>
      </c>
    </row>
    <row r="228" spans="10:14" ht="12.75">
      <c r="J228" s="8">
        <f t="shared" si="26"/>
        <v>21.80000000000004</v>
      </c>
      <c r="K228" s="24">
        <f t="shared" si="24"/>
        <v>-8.55820215800486</v>
      </c>
      <c r="L228" s="24">
        <f t="shared" si="25"/>
        <v>-0.12226003082864086</v>
      </c>
      <c r="M228" s="24">
        <f t="shared" si="27"/>
        <v>-49.3886998458568</v>
      </c>
      <c r="N228" s="32">
        <f t="shared" si="28"/>
        <v>152.00462924469832</v>
      </c>
    </row>
    <row r="229" spans="10:14" ht="12.75">
      <c r="J229" s="8">
        <f t="shared" si="26"/>
        <v>21.90000000000004</v>
      </c>
      <c r="K229" s="24">
        <f t="shared" si="24"/>
        <v>-8.3870381148447</v>
      </c>
      <c r="L229" s="24">
        <f t="shared" si="25"/>
        <v>-0.11981483021206714</v>
      </c>
      <c r="M229" s="24">
        <f t="shared" si="27"/>
        <v>-49.400925848939664</v>
      </c>
      <c r="N229" s="32">
        <f t="shared" si="28"/>
        <v>147.06453665980436</v>
      </c>
    </row>
    <row r="230" spans="10:14" ht="12.75">
      <c r="J230" s="8">
        <f t="shared" si="26"/>
        <v>22.000000000000043</v>
      </c>
      <c r="K230" s="24">
        <f t="shared" si="24"/>
        <v>-8.219297352547756</v>
      </c>
      <c r="L230" s="24">
        <f t="shared" si="25"/>
        <v>-0.11741853360782507</v>
      </c>
      <c r="M230" s="24">
        <f t="shared" si="27"/>
        <v>-49.412907331960874</v>
      </c>
      <c r="N230" s="32">
        <f t="shared" si="28"/>
        <v>142.12324592660826</v>
      </c>
    </row>
    <row r="231" spans="10:14" ht="12.75">
      <c r="J231" s="8">
        <f t="shared" si="26"/>
        <v>22.100000000000044</v>
      </c>
      <c r="K231" s="24">
        <f t="shared" si="24"/>
        <v>-8.054911405496796</v>
      </c>
      <c r="L231" s="24">
        <f t="shared" si="25"/>
        <v>-0.11507016293566852</v>
      </c>
      <c r="M231" s="24">
        <f t="shared" si="27"/>
        <v>-49.424649185321655</v>
      </c>
      <c r="N231" s="32">
        <f t="shared" si="28"/>
        <v>137.1807810080761</v>
      </c>
    </row>
    <row r="232" spans="10:14" ht="12.75">
      <c r="J232" s="8">
        <f t="shared" si="26"/>
        <v>22.200000000000045</v>
      </c>
      <c r="K232" s="24">
        <f t="shared" si="24"/>
        <v>-7.89381317738696</v>
      </c>
      <c r="L232" s="24">
        <f t="shared" si="25"/>
        <v>-0.11276875967695657</v>
      </c>
      <c r="M232" s="24">
        <f t="shared" si="27"/>
        <v>-49.43615620161522</v>
      </c>
      <c r="N232" s="32">
        <f t="shared" si="28"/>
        <v>132.2371653879146</v>
      </c>
    </row>
    <row r="233" spans="10:14" ht="12.75">
      <c r="J233" s="8">
        <f t="shared" si="26"/>
        <v>22.300000000000047</v>
      </c>
      <c r="K233" s="24">
        <f t="shared" si="24"/>
        <v>-7.7359369138391685</v>
      </c>
      <c r="L233" s="24">
        <f t="shared" si="25"/>
        <v>-0.11051338448341669</v>
      </c>
      <c r="M233" s="24">
        <f t="shared" si="27"/>
        <v>-49.447433077582915</v>
      </c>
      <c r="N233" s="32">
        <f t="shared" si="28"/>
        <v>127.2924220801563</v>
      </c>
    </row>
    <row r="234" spans="10:14" ht="12.75">
      <c r="J234" s="8">
        <f t="shared" si="26"/>
        <v>22.40000000000005</v>
      </c>
      <c r="K234" s="24">
        <f t="shared" si="24"/>
        <v>-7.581218175562412</v>
      </c>
      <c r="L234" s="24">
        <f t="shared" si="25"/>
        <v>-0.10830311679374875</v>
      </c>
      <c r="M234" s="24">
        <f t="shared" si="27"/>
        <v>-49.458484416031254</v>
      </c>
      <c r="N234" s="32">
        <f t="shared" si="28"/>
        <v>122.34657363855317</v>
      </c>
    </row>
    <row r="235" spans="10:14" ht="12.75">
      <c r="J235" s="8">
        <f t="shared" si="26"/>
        <v>22.50000000000005</v>
      </c>
      <c r="K235" s="24">
        <f t="shared" si="24"/>
        <v>-7.429593812051166</v>
      </c>
      <c r="L235" s="24">
        <f t="shared" si="25"/>
        <v>-0.1061370544578738</v>
      </c>
      <c r="M235" s="24">
        <f t="shared" si="27"/>
        <v>-49.46931472771063</v>
      </c>
      <c r="N235" s="32">
        <f t="shared" si="28"/>
        <v>117.3996421657821</v>
      </c>
    </row>
    <row r="236" spans="10:14" ht="12.75">
      <c r="J236" s="8">
        <f t="shared" si="26"/>
        <v>22.60000000000005</v>
      </c>
      <c r="K236" s="24">
        <f t="shared" si="24"/>
        <v>-7.281001935810195</v>
      </c>
      <c r="L236" s="24">
        <f t="shared" si="25"/>
        <v>-0.10401431336871708</v>
      </c>
      <c r="M236" s="24">
        <f t="shared" si="27"/>
        <v>-49.47992843315642</v>
      </c>
      <c r="N236" s="32">
        <f t="shared" si="28"/>
        <v>112.45164932246645</v>
      </c>
    </row>
    <row r="237" spans="10:14" ht="12.75">
      <c r="J237" s="8">
        <f t="shared" si="26"/>
        <v>22.700000000000053</v>
      </c>
      <c r="K237" s="24">
        <f t="shared" si="24"/>
        <v>-7.135381897093907</v>
      </c>
      <c r="L237" s="24">
        <f t="shared" si="25"/>
        <v>-0.10193402710134153</v>
      </c>
      <c r="M237" s="24">
        <f t="shared" si="27"/>
        <v>-49.49032986449329</v>
      </c>
      <c r="N237" s="32">
        <f t="shared" si="28"/>
        <v>107.50261633601713</v>
      </c>
    </row>
    <row r="238" spans="10:14" ht="12.75">
      <c r="J238" s="8">
        <f t="shared" si="26"/>
        <v>22.800000000000054</v>
      </c>
      <c r="K238" s="24">
        <f t="shared" si="24"/>
        <v>-6.992674259152068</v>
      </c>
      <c r="L238" s="24">
        <f t="shared" si="25"/>
        <v>-0.09989534655931526</v>
      </c>
      <c r="M238" s="24">
        <f t="shared" si="27"/>
        <v>-49.50052326720343</v>
      </c>
      <c r="N238" s="32">
        <f t="shared" si="28"/>
        <v>102.55256400929679</v>
      </c>
    </row>
    <row r="239" spans="10:14" ht="12.75">
      <c r="J239" s="8">
        <f t="shared" si="26"/>
        <v>22.900000000000055</v>
      </c>
      <c r="K239" s="24">
        <f t="shared" si="24"/>
        <v>-6.852820773969029</v>
      </c>
      <c r="L239" s="24">
        <f t="shared" si="25"/>
        <v>-0.09789743962812898</v>
      </c>
      <c r="M239" s="24">
        <f t="shared" si="27"/>
        <v>-49.510512801859356</v>
      </c>
      <c r="N239" s="32">
        <f t="shared" si="28"/>
        <v>97.60151272911085</v>
      </c>
    </row>
    <row r="240" spans="10:14" ht="12.75">
      <c r="J240" s="8">
        <f t="shared" si="26"/>
        <v>23.000000000000057</v>
      </c>
      <c r="K240" s="24">
        <f t="shared" si="24"/>
        <v>-6.7157643584896505</v>
      </c>
      <c r="L240" s="24">
        <f t="shared" si="25"/>
        <v>-0.09593949083556644</v>
      </c>
      <c r="M240" s="24">
        <f t="shared" si="27"/>
        <v>-49.52030254582217</v>
      </c>
      <c r="N240" s="32">
        <f t="shared" si="28"/>
        <v>92.64948247452864</v>
      </c>
    </row>
    <row r="241" spans="10:14" ht="12.75">
      <c r="J241" s="8">
        <f t="shared" si="26"/>
        <v>23.10000000000006</v>
      </c>
      <c r="K241" s="24">
        <f t="shared" si="24"/>
        <v>-6.581449071319867</v>
      </c>
      <c r="L241" s="24">
        <f t="shared" si="25"/>
        <v>-0.09402070101885524</v>
      </c>
      <c r="M241" s="24">
        <f t="shared" si="27"/>
        <v>-49.52989649490573</v>
      </c>
      <c r="N241" s="32">
        <f t="shared" si="28"/>
        <v>87.69649282503806</v>
      </c>
    </row>
    <row r="242" spans="10:14" ht="12.75">
      <c r="J242" s="8">
        <f t="shared" si="26"/>
        <v>23.20000000000006</v>
      </c>
      <c r="K242" s="24">
        <f t="shared" si="24"/>
        <v>-6.449820089893365</v>
      </c>
      <c r="L242" s="24">
        <f t="shared" si="25"/>
        <v>-0.09214028699847664</v>
      </c>
      <c r="M242" s="24">
        <f t="shared" si="27"/>
        <v>-49.53929856500761</v>
      </c>
      <c r="N242" s="32">
        <f t="shared" si="28"/>
        <v>82.7425629685373</v>
      </c>
    </row>
    <row r="243" spans="10:14" ht="12.75">
      <c r="J243" s="8">
        <f t="shared" si="26"/>
        <v>23.30000000000006</v>
      </c>
      <c r="K243" s="24">
        <f t="shared" si="24"/>
        <v>-6.320823688095629</v>
      </c>
      <c r="L243" s="24">
        <f t="shared" si="25"/>
        <v>-0.09029748125850899</v>
      </c>
      <c r="M243" s="24">
        <f t="shared" si="27"/>
        <v>-49.54851259370746</v>
      </c>
      <c r="N243" s="32">
        <f t="shared" si="28"/>
        <v>77.78771170916656</v>
      </c>
    </row>
    <row r="244" spans="10:14" ht="12.75">
      <c r="J244" s="8">
        <f t="shared" si="26"/>
        <v>23.400000000000063</v>
      </c>
      <c r="K244" s="24">
        <f t="shared" si="24"/>
        <v>-6.194407214333751</v>
      </c>
      <c r="L244" s="24">
        <f t="shared" si="25"/>
        <v>-0.0884915316333393</v>
      </c>
      <c r="M244" s="24">
        <f t="shared" si="27"/>
        <v>-49.557542341833305</v>
      </c>
      <c r="N244" s="32">
        <f t="shared" si="28"/>
        <v>72.83195747498323</v>
      </c>
    </row>
    <row r="245" spans="10:14" ht="12.75">
      <c r="J245" s="8">
        <f t="shared" si="26"/>
        <v>23.500000000000064</v>
      </c>
      <c r="K245" s="24">
        <f t="shared" si="24"/>
        <v>-6.070519070047112</v>
      </c>
      <c r="L245" s="24">
        <f t="shared" si="25"/>
        <v>-0.08672170100067303</v>
      </c>
      <c r="M245" s="24">
        <f t="shared" si="27"/>
        <v>-49.56639149499664</v>
      </c>
      <c r="N245" s="32">
        <f t="shared" si="28"/>
        <v>67.87531832548356</v>
      </c>
    </row>
    <row r="246" spans="10:14" ht="12.75">
      <c r="J246" s="8">
        <f t="shared" si="26"/>
        <v>23.600000000000065</v>
      </c>
      <c r="K246" s="24">
        <f t="shared" si="24"/>
        <v>-5.949108688646106</v>
      </c>
      <c r="L246" s="24">
        <f t="shared" si="25"/>
        <v>-0.08498726698065866</v>
      </c>
      <c r="M246" s="24">
        <f t="shared" si="27"/>
        <v>-49.57506366509671</v>
      </c>
      <c r="N246" s="32">
        <f t="shared" si="28"/>
        <v>62.91781195897389</v>
      </c>
    </row>
    <row r="247" spans="10:14" ht="12.75">
      <c r="J247" s="8">
        <f t="shared" si="26"/>
        <v>23.700000000000067</v>
      </c>
      <c r="K247" s="24">
        <f t="shared" si="24"/>
        <v>-5.8301265148732</v>
      </c>
      <c r="L247" s="24">
        <f t="shared" si="25"/>
        <v>-0.08328752164104572</v>
      </c>
      <c r="M247" s="24">
        <f t="shared" si="27"/>
        <v>-49.58356239179477</v>
      </c>
      <c r="N247" s="32">
        <f t="shared" si="28"/>
        <v>57.95945571979441</v>
      </c>
    </row>
    <row r="248" spans="10:14" ht="12.75">
      <c r="J248" s="8">
        <f t="shared" si="26"/>
        <v>23.800000000000068</v>
      </c>
      <c r="K248" s="24">
        <f t="shared" si="24"/>
        <v>-5.713523984575772</v>
      </c>
      <c r="L248" s="24">
        <f t="shared" si="25"/>
        <v>-0.08162177120822532</v>
      </c>
      <c r="M248" s="24">
        <f t="shared" si="27"/>
        <v>-49.591891143958875</v>
      </c>
      <c r="N248" s="32">
        <f t="shared" si="28"/>
        <v>53.00026660539852</v>
      </c>
    </row>
    <row r="249" spans="10:14" ht="12.75">
      <c r="J249" s="8">
        <f t="shared" si="26"/>
        <v>23.90000000000007</v>
      </c>
      <c r="K249" s="24">
        <f t="shared" si="24"/>
        <v>-5.599253504884246</v>
      </c>
      <c r="L249" s="24">
        <f t="shared" si="25"/>
        <v>-0.07998933578406064</v>
      </c>
      <c r="M249" s="24">
        <f t="shared" si="27"/>
        <v>-49.6000533210797</v>
      </c>
      <c r="N249" s="32">
        <f t="shared" si="28"/>
        <v>48.040261273290554</v>
      </c>
    </row>
    <row r="250" spans="10:14" ht="12.75">
      <c r="J250" s="8">
        <f t="shared" si="26"/>
        <v>24.00000000000007</v>
      </c>
      <c r="K250" s="24">
        <f t="shared" si="24"/>
        <v>-5.487268434786529</v>
      </c>
      <c r="L250" s="24">
        <f t="shared" si="25"/>
        <v>-0.07838954906837899</v>
      </c>
      <c r="M250" s="24">
        <f t="shared" si="27"/>
        <v>-49.608052254658105</v>
      </c>
      <c r="N250" s="32">
        <f t="shared" si="28"/>
        <v>43.07945604782474</v>
      </c>
    </row>
    <row r="251" spans="10:14" ht="12.75">
      <c r="J251" s="8">
        <f t="shared" si="26"/>
        <v>24.100000000000072</v>
      </c>
      <c r="K251" s="24">
        <f t="shared" si="24"/>
        <v>-5.377523066090816</v>
      </c>
      <c r="L251" s="24">
        <f t="shared" si="25"/>
        <v>-0.07682175808701167</v>
      </c>
      <c r="M251" s="24">
        <f t="shared" si="27"/>
        <v>-49.61589120956494</v>
      </c>
      <c r="N251" s="32">
        <f t="shared" si="28"/>
        <v>38.117866926868246</v>
      </c>
    </row>
    <row r="252" spans="10:14" ht="12.75">
      <c r="J252" s="8">
        <f t="shared" si="26"/>
        <v>24.200000000000074</v>
      </c>
      <c r="K252" s="24">
        <f t="shared" si="24"/>
        <v>-5.269972604769009</v>
      </c>
      <c r="L252" s="24">
        <f t="shared" si="25"/>
        <v>-0.07528532292527156</v>
      </c>
      <c r="M252" s="24">
        <f t="shared" si="27"/>
        <v>-49.623573385373646</v>
      </c>
      <c r="N252" s="32">
        <f t="shared" si="28"/>
        <v>33.15550958833088</v>
      </c>
    </row>
    <row r="253" spans="10:14" ht="12.75">
      <c r="J253" s="8">
        <f t="shared" si="26"/>
        <v>24.300000000000075</v>
      </c>
      <c r="K253" s="24">
        <f t="shared" si="24"/>
        <v>-5.164573152673597</v>
      </c>
      <c r="L253" s="24">
        <f t="shared" si="25"/>
        <v>-0.07377961646676567</v>
      </c>
      <c r="M253" s="24">
        <f t="shared" si="27"/>
        <v>-49.63110191766617</v>
      </c>
      <c r="N253" s="32">
        <f t="shared" si="28"/>
        <v>28.192399396564262</v>
      </c>
    </row>
    <row r="254" spans="10:14" ht="12.75">
      <c r="J254" s="8">
        <f t="shared" si="26"/>
        <v>24.400000000000077</v>
      </c>
      <c r="K254" s="24">
        <f t="shared" si="24"/>
        <v>-5.061281689620159</v>
      </c>
      <c r="L254" s="24">
        <f t="shared" si="25"/>
        <v>-0.07230402413743085</v>
      </c>
      <c r="M254" s="24">
        <f t="shared" si="27"/>
        <v>-49.63847987931285</v>
      </c>
      <c r="N254" s="32">
        <f t="shared" si="28"/>
        <v>23.228551408632978</v>
      </c>
    </row>
    <row r="255" spans="10:14" ht="12.75">
      <c r="J255" s="8">
        <f t="shared" si="26"/>
        <v>24.500000000000078</v>
      </c>
      <c r="K255" s="24">
        <f t="shared" si="24"/>
        <v>-4.960056055827636</v>
      </c>
      <c r="L255" s="24">
        <f t="shared" si="25"/>
        <v>-0.07085794365468051</v>
      </c>
      <c r="M255" s="24">
        <f t="shared" si="27"/>
        <v>-49.64571028172659</v>
      </c>
      <c r="N255" s="32">
        <f t="shared" si="28"/>
        <v>18.263980380460318</v>
      </c>
    </row>
    <row r="256" spans="10:14" ht="12.75">
      <c r="J256" s="8">
        <f t="shared" si="26"/>
        <v>24.60000000000008</v>
      </c>
      <c r="K256" s="24">
        <f t="shared" si="24"/>
        <v>-4.860854934711142</v>
      </c>
      <c r="L256" s="24">
        <f t="shared" si="25"/>
        <v>-0.06944078478158774</v>
      </c>
      <c r="M256" s="24">
        <f t="shared" si="27"/>
        <v>-49.65279607609206</v>
      </c>
      <c r="N256" s="32">
        <f t="shared" si="28"/>
        <v>13.298700772851111</v>
      </c>
    </row>
    <row r="257" spans="10:14" ht="12.75">
      <c r="J257" s="8">
        <f t="shared" si="26"/>
        <v>24.70000000000008</v>
      </c>
      <c r="K257" s="24">
        <f t="shared" si="24"/>
        <v>-4.763637836016983</v>
      </c>
      <c r="L257" s="24">
        <f t="shared" si="25"/>
        <v>-0.0680519690859569</v>
      </c>
      <c r="M257" s="24">
        <f t="shared" si="27"/>
        <v>-49.659740154570216</v>
      </c>
      <c r="N257" s="32">
        <f t="shared" si="28"/>
        <v>8.33272675739409</v>
      </c>
    </row>
    <row r="258" spans="10:14" ht="12.75">
      <c r="J258" s="33">
        <f t="shared" si="26"/>
        <v>24.800000000000082</v>
      </c>
      <c r="K258" s="29">
        <f t="shared" si="24"/>
        <v>-4.668365079296677</v>
      </c>
      <c r="L258" s="29">
        <f t="shared" si="25"/>
        <v>-0.06669092970423825</v>
      </c>
      <c r="M258" s="29">
        <f t="shared" si="27"/>
        <v>-49.66654535147881</v>
      </c>
      <c r="N258" s="34">
        <f t="shared" si="28"/>
        <v>3.366072222246208</v>
      </c>
    </row>
    <row r="259" spans="10:14" ht="12.75">
      <c r="J259" s="33">
        <f t="shared" si="26"/>
        <v>24.900000000000084</v>
      </c>
      <c r="K259" s="29">
        <f t="shared" si="24"/>
        <v>-4.574997777710678</v>
      </c>
      <c r="L259" s="29">
        <f t="shared" si="25"/>
        <v>-0.06535711111015254</v>
      </c>
      <c r="M259" s="29">
        <f t="shared" si="27"/>
        <v>-49.673214444449236</v>
      </c>
      <c r="N259" s="34">
        <f t="shared" si="28"/>
        <v>-1.6012492221987156</v>
      </c>
    </row>
    <row r="260" spans="10:14" ht="12.75">
      <c r="J260" s="8">
        <f t="shared" si="26"/>
        <v>25.000000000000085</v>
      </c>
      <c r="K260" s="24">
        <f t="shared" si="24"/>
        <v>-4.483497822156551</v>
      </c>
      <c r="L260" s="24">
        <f t="shared" si="25"/>
        <v>-0.06404996888795073</v>
      </c>
      <c r="M260" s="24">
        <f t="shared" si="27"/>
        <v>-49.67975015556025</v>
      </c>
      <c r="N260" s="32">
        <f t="shared" si="28"/>
        <v>-6.5692242377547405</v>
      </c>
    </row>
    <row r="261" spans="10:14" ht="12.75">
      <c r="J261" s="8">
        <f t="shared" si="26"/>
        <v>25.100000000000087</v>
      </c>
      <c r="K261" s="24">
        <f t="shared" si="24"/>
        <v>-4.39382786571332</v>
      </c>
      <c r="L261" s="24">
        <f t="shared" si="25"/>
        <v>-0.06276896951019029</v>
      </c>
      <c r="M261" s="24">
        <f t="shared" si="27"/>
        <v>-49.68615515244905</v>
      </c>
      <c r="N261" s="32">
        <f t="shared" si="28"/>
        <v>-11.537839752999645</v>
      </c>
    </row>
    <row r="262" spans="10:14" ht="12.75">
      <c r="J262" s="8">
        <f t="shared" si="26"/>
        <v>25.200000000000088</v>
      </c>
      <c r="K262" s="24">
        <f t="shared" si="24"/>
        <v>-4.305951308399017</v>
      </c>
      <c r="L262" s="24">
        <f t="shared" si="25"/>
        <v>-0.06151359011998595</v>
      </c>
      <c r="M262" s="24">
        <f t="shared" si="27"/>
        <v>-49.69243204940007</v>
      </c>
      <c r="N262" s="32">
        <f t="shared" si="28"/>
        <v>-16.50708295793965</v>
      </c>
    </row>
    <row r="263" spans="10:14" ht="12.75">
      <c r="J263" s="8">
        <f t="shared" si="26"/>
        <v>25.30000000000009</v>
      </c>
      <c r="K263" s="24">
        <f t="shared" si="24"/>
        <v>-4.219832282230982</v>
      </c>
      <c r="L263" s="24">
        <f t="shared" si="25"/>
        <v>-0.06028331831758545</v>
      </c>
      <c r="M263" s="24">
        <f t="shared" si="27"/>
        <v>-49.69858340841207</v>
      </c>
      <c r="N263" s="32">
        <f t="shared" si="28"/>
        <v>-21.476941298780858</v>
      </c>
    </row>
    <row r="264" spans="10:14" ht="12.75">
      <c r="J264" s="8">
        <f t="shared" si="26"/>
        <v>25.40000000000009</v>
      </c>
      <c r="K264" s="24">
        <f t="shared" si="24"/>
        <v>-4.135435636586408</v>
      </c>
      <c r="L264" s="24">
        <f t="shared" si="25"/>
        <v>-0.0590776519512344</v>
      </c>
      <c r="M264" s="24">
        <f t="shared" si="27"/>
        <v>-49.70461174024383</v>
      </c>
      <c r="N264" s="32">
        <f t="shared" si="28"/>
        <v>-26.44740247280524</v>
      </c>
    </row>
    <row r="265" spans="10:14" ht="13.5" thickBot="1">
      <c r="J265" s="10">
        <f t="shared" si="26"/>
        <v>25.500000000000092</v>
      </c>
      <c r="K265" s="35">
        <f t="shared" si="24"/>
        <v>-4.052726923854607</v>
      </c>
      <c r="L265" s="35">
        <f t="shared" si="25"/>
        <v>-0.05789609891220867</v>
      </c>
      <c r="M265" s="35">
        <f t="shared" si="27"/>
        <v>-49.71051950543895</v>
      </c>
      <c r="N265" s="36">
        <f t="shared" si="28"/>
        <v>-31.418454423349136</v>
      </c>
    </row>
  </sheetData>
  <mergeCells count="2">
    <mergeCell ref="K7:M7"/>
    <mergeCell ref="D7:G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Aluno</dc:creator>
  <cp:keywords/>
  <dc:description/>
  <cp:lastModifiedBy>Ines</cp:lastModifiedBy>
  <dcterms:created xsi:type="dcterms:W3CDTF">2006-11-03T10:46:45Z</dcterms:created>
  <dcterms:modified xsi:type="dcterms:W3CDTF">2006-11-05T19:03:01Z</dcterms:modified>
  <cp:category/>
  <cp:version/>
  <cp:contentType/>
  <cp:contentStatus/>
</cp:coreProperties>
</file>